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gda.kowalska\Desktop\czarnków\"/>
    </mc:Choice>
  </mc:AlternateContent>
  <bookViews>
    <workbookView xWindow="0" yWindow="0" windowWidth="21600" windowHeight="9435" tabRatio="700" activeTab="5"/>
  </bookViews>
  <sheets>
    <sheet name="informacje ogólne" sheetId="21" r:id="rId1"/>
    <sheet name="budynki" sheetId="17" r:id="rId2"/>
    <sheet name="elektronika" sheetId="20" r:id="rId3"/>
    <sheet name="szkodowość" sheetId="22" r:id="rId4"/>
    <sheet name="śr. trwałe" sheetId="8" r:id="rId5"/>
    <sheet name="pojazdy" sheetId="18" r:id="rId6"/>
  </sheets>
  <definedNames>
    <definedName name="_xlnm.Print_Area" localSheetId="1">budynki!$A$1:$AC$286</definedName>
    <definedName name="_xlnm.Print_Area" localSheetId="2">elektronika!$A$1:$D$245</definedName>
    <definedName name="_xlnm.Print_Area" localSheetId="5">pojazdy!$A$1:$AB$15</definedName>
    <definedName name="_xlnm.Print_Area" localSheetId="4">'śr. trwałe'!$A$1:$B$8</definedName>
  </definedNames>
  <calcPr calcId="152511"/>
</workbook>
</file>

<file path=xl/calcChain.xml><?xml version="1.0" encoding="utf-8"?>
<calcChain xmlns="http://schemas.openxmlformats.org/spreadsheetml/2006/main">
  <c r="K286" i="17" l="1"/>
  <c r="L285" i="17"/>
  <c r="K285" i="17"/>
  <c r="A6" i="8" l="1"/>
  <c r="K117" i="17"/>
  <c r="K122" i="17"/>
  <c r="W15" i="18" l="1"/>
  <c r="W14" i="18"/>
  <c r="W12" i="18"/>
  <c r="K193" i="17" l="1"/>
  <c r="H22" i="22" l="1"/>
  <c r="G22" i="22"/>
  <c r="D117" i="20"/>
  <c r="D113" i="20"/>
  <c r="D110" i="20"/>
  <c r="D106" i="20"/>
  <c r="D103" i="20"/>
  <c r="D98" i="20"/>
  <c r="D95" i="20"/>
  <c r="D85" i="20"/>
  <c r="D78" i="20"/>
  <c r="D67" i="20"/>
  <c r="D60" i="20"/>
  <c r="D51" i="20"/>
  <c r="D229" i="20"/>
  <c r="D223" i="20"/>
  <c r="D219" i="20"/>
  <c r="D215" i="20"/>
  <c r="D207" i="20"/>
  <c r="D203" i="20"/>
  <c r="D192" i="20"/>
  <c r="D178" i="20"/>
  <c r="D173" i="20"/>
  <c r="D169" i="20"/>
  <c r="D159" i="20"/>
  <c r="D233" i="20"/>
  <c r="D240" i="20"/>
  <c r="C245" i="20" s="1"/>
  <c r="A8" i="8"/>
  <c r="W11" i="18" l="1"/>
  <c r="W10" i="18"/>
  <c r="W9" i="18"/>
  <c r="W8" i="18"/>
  <c r="W7" i="18"/>
  <c r="D43" i="20" l="1"/>
  <c r="C243" i="20" s="1"/>
  <c r="D156" i="20"/>
  <c r="C244" i="20" s="1"/>
  <c r="G8" i="17" l="1"/>
  <c r="K9" i="17"/>
  <c r="K10" i="17"/>
  <c r="K11" i="17"/>
  <c r="K12" i="17"/>
  <c r="K13" i="17"/>
  <c r="K14" i="17"/>
  <c r="K15" i="17"/>
  <c r="K16" i="17"/>
  <c r="K17" i="17"/>
  <c r="K18" i="17"/>
  <c r="K19" i="17"/>
  <c r="K20" i="17"/>
  <c r="K21" i="17"/>
  <c r="K22" i="17"/>
  <c r="K23" i="17"/>
  <c r="K24" i="17"/>
  <c r="G30" i="17"/>
  <c r="G32" i="17"/>
  <c r="K32" i="17" s="1"/>
  <c r="G38" i="17"/>
  <c r="G39" i="17"/>
  <c r="G40" i="17"/>
  <c r="G41" i="17"/>
  <c r="G42" i="17"/>
  <c r="G43" i="17"/>
  <c r="G44" i="17"/>
  <c r="G45" i="17"/>
  <c r="G46" i="17"/>
  <c r="G47" i="17"/>
  <c r="G48" i="17"/>
  <c r="G49" i="17"/>
  <c r="G50" i="17"/>
  <c r="G51" i="17"/>
  <c r="G52" i="17"/>
  <c r="G53" i="17"/>
  <c r="G54" i="17"/>
  <c r="G55" i="17"/>
  <c r="G56" i="17"/>
  <c r="G57" i="17"/>
  <c r="K57" i="17" s="1"/>
  <c r="G58" i="17"/>
  <c r="G59" i="17"/>
  <c r="G60" i="17"/>
  <c r="G61" i="17"/>
  <c r="G62" i="17"/>
  <c r="G63" i="17"/>
  <c r="G64" i="17"/>
  <c r="G65" i="17"/>
  <c r="G66" i="17"/>
  <c r="G67" i="17"/>
  <c r="G68" i="17"/>
  <c r="G69" i="17"/>
  <c r="G70" i="17"/>
  <c r="G71" i="17"/>
  <c r="G72" i="17"/>
  <c r="G73" i="17"/>
  <c r="G74" i="17"/>
  <c r="G75" i="17"/>
  <c r="G76" i="17"/>
  <c r="G77" i="17"/>
  <c r="G78" i="17"/>
  <c r="G79" i="17"/>
  <c r="G80" i="17"/>
  <c r="G81" i="17"/>
  <c r="G82" i="17"/>
  <c r="G83" i="17"/>
  <c r="G84" i="17"/>
  <c r="G85" i="17"/>
  <c r="G86" i="17"/>
  <c r="G87" i="17"/>
  <c r="G88" i="17"/>
  <c r="G89" i="17"/>
  <c r="K89" i="17" s="1"/>
  <c r="G90" i="17"/>
  <c r="K90" i="17" s="1"/>
  <c r="G91" i="17"/>
  <c r="G92" i="17"/>
  <c r="K92" i="17" s="1"/>
  <c r="G93" i="17"/>
  <c r="G94" i="17"/>
  <c r="G95" i="17"/>
  <c r="G96" i="17"/>
  <c r="G97" i="17"/>
  <c r="G98" i="17"/>
  <c r="K98" i="17" s="1"/>
  <c r="G99" i="17"/>
  <c r="K99" i="17" s="1"/>
  <c r="G100" i="17"/>
  <c r="K100" i="17" s="1"/>
  <c r="G101" i="17"/>
  <c r="G102" i="17"/>
  <c r="G103" i="17"/>
  <c r="K103" i="17" s="1"/>
  <c r="G104" i="17"/>
  <c r="K104" i="17" s="1"/>
  <c r="G105" i="17"/>
  <c r="G106" i="17"/>
  <c r="K106" i="17" s="1"/>
  <c r="G107" i="17"/>
  <c r="G108" i="17"/>
  <c r="G110" i="17"/>
  <c r="K110" i="17" s="1"/>
  <c r="G111" i="17"/>
  <c r="G112" i="17"/>
  <c r="K112" i="17" s="1"/>
  <c r="G113" i="17"/>
  <c r="G114" i="17"/>
  <c r="G115" i="17"/>
  <c r="G116" i="17"/>
  <c r="G147" i="17"/>
  <c r="G160" i="17"/>
  <c r="G164" i="17"/>
  <c r="G165" i="17"/>
  <c r="G166" i="17"/>
  <c r="G167" i="17"/>
  <c r="G168" i="17"/>
  <c r="G169" i="17"/>
  <c r="G170" i="17"/>
  <c r="G171" i="17"/>
  <c r="G172" i="17"/>
  <c r="G173" i="17"/>
  <c r="G174" i="17"/>
  <c r="G175" i="17"/>
  <c r="K175" i="17" s="1"/>
  <c r="G176" i="17"/>
  <c r="G177" i="17"/>
  <c r="G178" i="17"/>
  <c r="G180" i="17"/>
  <c r="G181" i="17"/>
  <c r="G182" i="17"/>
  <c r="G183" i="17"/>
  <c r="G184" i="17"/>
  <c r="G185" i="17"/>
  <c r="G186" i="17"/>
  <c r="G187" i="17"/>
  <c r="G188" i="17"/>
  <c r="G192" i="17"/>
  <c r="G193" i="17"/>
  <c r="K195" i="17"/>
</calcChain>
</file>

<file path=xl/sharedStrings.xml><?xml version="1.0" encoding="utf-8"?>
<sst xmlns="http://schemas.openxmlformats.org/spreadsheetml/2006/main" count="4181" uniqueCount="952">
  <si>
    <t>lp.</t>
  </si>
  <si>
    <t>rok budowy</t>
  </si>
  <si>
    <t>ilość kondygnacji</t>
  </si>
  <si>
    <t>Rodzaj materiałów budowlanych, z jakich wykonano budynek</t>
  </si>
  <si>
    <t>mury</t>
  </si>
  <si>
    <t>stropy</t>
  </si>
  <si>
    <t>dach (konstrukcja i pokrycie)</t>
  </si>
  <si>
    <t>RAZEM</t>
  </si>
  <si>
    <t>Tabela nr 5</t>
  </si>
  <si>
    <t>Lp.</t>
  </si>
  <si>
    <t>Marka</t>
  </si>
  <si>
    <t>Typ, model</t>
  </si>
  <si>
    <t>Nr podw./ nadw.</t>
  </si>
  <si>
    <t>Nr rej.</t>
  </si>
  <si>
    <t>Wyposażenie pojazdu specjalnego*</t>
  </si>
  <si>
    <t>Poj.</t>
  </si>
  <si>
    <t>Rok prod.</t>
  </si>
  <si>
    <t>Data I rejestracji</t>
  </si>
  <si>
    <t>Data ważności badań technicznych</t>
  </si>
  <si>
    <t>Ilość miejsc</t>
  </si>
  <si>
    <t>Ładowność</t>
  </si>
  <si>
    <t>Dopuszczalna masa całkowita</t>
  </si>
  <si>
    <t>Przebieg</t>
  </si>
  <si>
    <t>Zabezpieczenia przeciwkradzieżowe</t>
  </si>
  <si>
    <t>Wyposażenie dodatkowe**</t>
  </si>
  <si>
    <r>
      <t>Zielona Karta***</t>
    </r>
    <r>
      <rPr>
        <sz val="10"/>
        <rFont val="Arial"/>
        <family val="2"/>
        <charset val="238"/>
      </rPr>
      <t xml:space="preserve"> (kraj)</t>
    </r>
  </si>
  <si>
    <t>rodzaj</t>
  </si>
  <si>
    <t>wartość</t>
  </si>
  <si>
    <t>Od</t>
  </si>
  <si>
    <t>Do</t>
  </si>
  <si>
    <t>czy budynek jest podpiwniczony?</t>
  </si>
  <si>
    <t>czy jest wyposażony w windę? (TAK/NIE)</t>
  </si>
  <si>
    <t>Czy pojazd służy do nauki jazdy? (TAK/NIE)</t>
  </si>
  <si>
    <t>Rok produkcji</t>
  </si>
  <si>
    <t>konstukcja i pokrycie dachu</t>
  </si>
  <si>
    <t>intalacja elekryczna</t>
  </si>
  <si>
    <t>sieć wodno-kanalizacyjna oraz cenralnego ogrzewania</t>
  </si>
  <si>
    <t>stolarka okienna i drzwiowa</t>
  </si>
  <si>
    <t>instalacja gazowa</t>
  </si>
  <si>
    <t>instalacja wentylacyjna i kominowa</t>
  </si>
  <si>
    <t>informacja o przeprowadzonych remontach i modernizacji budynków starszych niż 50 lat (data remontu, czego dotyczył remont, wielkość poniesionych nakładów na remont)</t>
  </si>
  <si>
    <t>czy budynek jest przeznaczony do rozbiórki? (TAK/NIE)</t>
  </si>
  <si>
    <t>Rodzaj pojazdu zgodnie z dowodem rejestracyjnym lub innymi dokumentami</t>
  </si>
  <si>
    <t>powierzchnia użytkowa (w m²) (3)</t>
  </si>
  <si>
    <t>1Xlaptop+office</t>
  </si>
  <si>
    <t xml:space="preserve">UPS LESTAR SD-610S OFF LINE 3xSCH </t>
  </si>
  <si>
    <t xml:space="preserve">Brother AiO MFC-J5320DW A4/A3 USB, LAN, WiFi </t>
  </si>
  <si>
    <t>Dell Vostro 3800MT  i3-4150/1TB/4GB/GF705</t>
  </si>
  <si>
    <t>Notebook ASUS R556LD-XO096H W8.1PL</t>
  </si>
  <si>
    <t>Notebook ASUS X200M Black, 11,6 Slim</t>
  </si>
  <si>
    <t>Komputer Intel Pentium (G3240 3,1GHz ,4Gb Ram, 500Gb HDD)</t>
  </si>
  <si>
    <t>Drukarka Ricoh Aficio SP C430DN</t>
  </si>
  <si>
    <t>Monitor Phillips 23,6 '</t>
  </si>
  <si>
    <t>SYSTEM SGIPW (serwer DELL Power Edge T320, 2 x stacja robocza  z monitorem DELL OPTIPLEX 9010, UPS APS 2200, drukarka XEROX Phaser 3320, drukarka XEROX A3</t>
  </si>
  <si>
    <t>Drukarkahp advantage 3525</t>
  </si>
  <si>
    <t>Komputer I3 3220 500 GB</t>
  </si>
  <si>
    <t>Drukarka Brother MFC</t>
  </si>
  <si>
    <t>Monitor LG 24' E2442V-BN</t>
  </si>
  <si>
    <t>UPS Lestar SE-1501</t>
  </si>
  <si>
    <t>UPS Lestar SE-1500</t>
  </si>
  <si>
    <t>UPS EVER DUO</t>
  </si>
  <si>
    <t>UPS EVER DUO II Pro 500</t>
  </si>
  <si>
    <t>Drukarka HP Laser  P 1606 dn</t>
  </si>
  <si>
    <t>Komputer stacjonarny Ewam EMPC G41M.P25 +oprogramowanie</t>
  </si>
  <si>
    <t>Komputer stacjonarny Ewam EMPC G41M.P25 +monitor + oprogramowanie</t>
  </si>
  <si>
    <t>Drukarka Brother A3 - MFC-J651</t>
  </si>
  <si>
    <t>Komputer Triline5700</t>
  </si>
  <si>
    <t>NETASQ Firewall UTM 70</t>
  </si>
  <si>
    <t>Serwer TRILINE MP 1220</t>
  </si>
  <si>
    <t>Ogrodzenie stal.GOZ Jędrzejewo</t>
  </si>
  <si>
    <t>Plac utwardz. Sala Śmieszko</t>
  </si>
  <si>
    <t>Nawierzch.bit.Szp Kuźnica CZ</t>
  </si>
  <si>
    <t>Nawierzch.bitum.Sz.p RomanG</t>
  </si>
  <si>
    <t>Nawierzch.bitum.Sz.p. Huta</t>
  </si>
  <si>
    <t>Nawierzchnia Sz.p Gębice</t>
  </si>
  <si>
    <t>Nawierzchnia  z kostki brukowej przy Sali  wiejskiej  w Marunowie</t>
  </si>
  <si>
    <t>Parking przy cmentarzu Rom.D.</t>
  </si>
  <si>
    <t>Parking przy cmentarzu Sarbia</t>
  </si>
  <si>
    <t>Ogrodzenie WKD  Gębice</t>
  </si>
  <si>
    <t xml:space="preserve">Budowa placu rekreacyjno-sportowego w centrum wsi Radolinek </t>
  </si>
  <si>
    <t>Budowa placu rekreacyjno-sportowego wraz z wyposażenie w miejscowości Średnica</t>
  </si>
  <si>
    <t>Budowa  placu  rekreacyjno-sportowego wraz z wyposazeniem w miejscowości  Romanowo  Dolne</t>
  </si>
  <si>
    <t>Budowa  Placu  rekreacyjno-sportowego wraz z wyposazeniem w miejscowości Brzeźno</t>
  </si>
  <si>
    <t>Budowa placu zabaw wraz  z wyposażeniem  w miejscowości  Gajewo</t>
  </si>
  <si>
    <t>Budowa boiska sport.Radosiew</t>
  </si>
  <si>
    <t>Ogrodzenie boiska  Śmieszkowo</t>
  </si>
  <si>
    <t>Boisko Jędrzejewo</t>
  </si>
  <si>
    <t>Budowa obiektu małej arch</t>
  </si>
  <si>
    <t>Ogrodz.cmentarza Jędrzejewo (OT 11/05   uzupełnienie  ogrodzenia )</t>
  </si>
  <si>
    <t>Ogrodz.cmentarz.Gebice</t>
  </si>
  <si>
    <t>Płot  z siatki  Brzeźno</t>
  </si>
  <si>
    <t>Ogrodz.cmentarza Huta ul. Leśna 20 (część  nowa - powiększenie cmentarza)</t>
  </si>
  <si>
    <t xml:space="preserve">Ogrodzenie +brama - cmentarz  Kuźnica  Czarnkowska </t>
  </si>
  <si>
    <t>Ogrodzenie cmentarza  Huta ul. Leśna 20 (cześć cmentarza stara)</t>
  </si>
  <si>
    <t>Ogrodz.P.P. Marunowo</t>
  </si>
  <si>
    <t>Ogrodz.siatk.63,4 Kuźnica</t>
  </si>
  <si>
    <t>Ogrodz. Siatk. 30m</t>
  </si>
  <si>
    <t>Ogrodzenie P.P. Zofiowo</t>
  </si>
  <si>
    <t>Opłotowanie  siatk.P.P. Rom.D</t>
  </si>
  <si>
    <t>Ogrodz.siatk.P.P. Kuźnica</t>
  </si>
  <si>
    <t>OpłotowanieP.P  Śmieszkowo</t>
  </si>
  <si>
    <t>ogrodz.siatk.P.P Gębice</t>
  </si>
  <si>
    <t xml:space="preserve">Ogrodz. Siatk. Sz.p Kuźnica </t>
  </si>
  <si>
    <t>Ogrodz. Siatk.Sz.p  Brzeźno</t>
  </si>
  <si>
    <t>Ogrodz. Siatk.sz.p Huta</t>
  </si>
  <si>
    <t>Ogordz. Siatk.Sz.p  Gajewo</t>
  </si>
  <si>
    <t>Ogrodz.siatk.Sz.p Jędrzejwo</t>
  </si>
  <si>
    <t>Ogrodz. Sz.p Romanowo G</t>
  </si>
  <si>
    <t>Ogrodz.siatk.Sz.p Walkowice</t>
  </si>
  <si>
    <t>Ogrodz.siatk.Gębice</t>
  </si>
  <si>
    <t>Ogrodz. Sz.p Ciszkowo</t>
  </si>
  <si>
    <t>Ogrodz.siatk.Sz.p Mikołajewo</t>
  </si>
  <si>
    <t>Ogrodz.siatk.Szp Kuźnica cz.</t>
  </si>
  <si>
    <t>Ogrodz.siatk.Romanowo.D</t>
  </si>
  <si>
    <t>ogrodz.siatk.RomanowoG.</t>
  </si>
  <si>
    <t>Ogrodz.siatk.Sz.p Kuźnica</t>
  </si>
  <si>
    <t>Ogrodz.siatk.Sz.p Zofiowo</t>
  </si>
  <si>
    <t>Ogrodz.siatk.Sz.p Gajewo</t>
  </si>
  <si>
    <t>Ogrodz.siatk.Sz.p Brzeźno</t>
  </si>
  <si>
    <t>Ogrodz.siatk.Sz.p Sarbia</t>
  </si>
  <si>
    <t>Ogrodz.siatk.przy Sarbia</t>
  </si>
  <si>
    <t>Ogrodz.siatk.Sz.p Gębice</t>
  </si>
  <si>
    <t>Ogrodz.siatk.Sz.p Śmieszkowo</t>
  </si>
  <si>
    <t>Ogrodz.siatk.Sz.p Góra</t>
  </si>
  <si>
    <t>X</t>
  </si>
  <si>
    <t>Rampomyjnia Brzeźno</t>
  </si>
  <si>
    <t>zw. Wart.  Oczyszczalni ścieków w Brzeźnie</t>
  </si>
  <si>
    <t>Oczyszczalnia ścieków  Brzeźno</t>
  </si>
  <si>
    <t>nie</t>
  </si>
  <si>
    <t>tak</t>
  </si>
  <si>
    <t>jedna</t>
  </si>
  <si>
    <t>dobry</t>
  </si>
  <si>
    <t>nie dotyczy</t>
  </si>
  <si>
    <t>stolarka okienna</t>
  </si>
  <si>
    <t>k.drewniana p.płyty typu "ondura"</t>
  </si>
  <si>
    <t>drewniany belkowy</t>
  </si>
  <si>
    <t>cegła ceramiczna</t>
  </si>
  <si>
    <t>gaśnice</t>
  </si>
  <si>
    <t>nie określony</t>
  </si>
  <si>
    <t>Bud.mieszk.Jędrzejewo Nr 50  (Kasper)</t>
  </si>
  <si>
    <t>dwie</t>
  </si>
  <si>
    <t>k.drewniana p.dachówka</t>
  </si>
  <si>
    <t>drewniany</t>
  </si>
  <si>
    <t>cegła</t>
  </si>
  <si>
    <t>częściowo</t>
  </si>
  <si>
    <t>zły</t>
  </si>
  <si>
    <t>dostateczny</t>
  </si>
  <si>
    <t xml:space="preserve">dobry </t>
  </si>
  <si>
    <t>pokrycie dachowe, instalacja elektryczna, stolarka okienna</t>
  </si>
  <si>
    <t>k.drewniana p.blacha</t>
  </si>
  <si>
    <t>alarm, gaśnice</t>
  </si>
  <si>
    <t>dobry/nie dotyczy</t>
  </si>
  <si>
    <t>k.drewniany p.dachówka</t>
  </si>
  <si>
    <t>Bud.mieszk.Paliszewo  14 (po byłej szkole)</t>
  </si>
  <si>
    <t>bardzo dobry</t>
  </si>
  <si>
    <t>pokrycie dachowe, stolarka okienna, podłogi, instalacja elektryczna</t>
  </si>
  <si>
    <t>k.drewniana p.dachówka cementowa</t>
  </si>
  <si>
    <t>Bud.mieszk.poszkol. Gębice ul. Kasztanowa  33</t>
  </si>
  <si>
    <t>stolarka okienna, stolarka drzwiowa</t>
  </si>
  <si>
    <t>k. drewnianap.dachówka ceramiczna</t>
  </si>
  <si>
    <t>Bud.mieszk.Huta ul. Radomska  3</t>
  </si>
  <si>
    <t>k. drewniana p.dachówka cementowa</t>
  </si>
  <si>
    <t>cegła pełna ceramiczna</t>
  </si>
  <si>
    <t>Bud.mieszk.Romanowo D. Nr 90 (Jednorowski)</t>
  </si>
  <si>
    <t>cegła, deski</t>
  </si>
  <si>
    <t>Bud.mieszk.Radolinek 32 (szczytem  do drogi  powiatowej)</t>
  </si>
  <si>
    <t>k.drewniana p.dachówka ceramiczna</t>
  </si>
  <si>
    <t>Bud.mieszk.Radolinek 31 (wzdłuż drogi  powiatowej)</t>
  </si>
  <si>
    <t>pokrycie dachowe, stolarka okienna</t>
  </si>
  <si>
    <t>Bud.mieszk. Jędrzejewo 12 (Geremek)</t>
  </si>
  <si>
    <t xml:space="preserve">tak </t>
  </si>
  <si>
    <t>pokrycie dachowe</t>
  </si>
  <si>
    <t>k. drewniana p.blacha</t>
  </si>
  <si>
    <t>cegła pełna</t>
  </si>
  <si>
    <t>częściowo, stolarka okienna</t>
  </si>
  <si>
    <t xml:space="preserve"> k. drewniana p.dachówka ceramiczna</t>
  </si>
  <si>
    <t>cegła ceramiczna, drewniany</t>
  </si>
  <si>
    <t>Bud.mieszk.Zofiowo Nr 97</t>
  </si>
  <si>
    <t>pokrycie dachowe, stolarka okienna, posadzki</t>
  </si>
  <si>
    <t>drewniany, żelbetowy</t>
  </si>
  <si>
    <t>cegła, bloczki gazobetonowe</t>
  </si>
  <si>
    <t>Bud.mieszk.Romanowo G. Nr 77(dwa lokale mieszkalne + przychodnia)</t>
  </si>
  <si>
    <t>Bud.mieszk.Średnica 33 (dwa lokale  mieszkalne + świetlica)</t>
  </si>
  <si>
    <t>k. drewniana p.eternit</t>
  </si>
  <si>
    <t>Bud.mieszk.Średnica  Nr 7</t>
  </si>
  <si>
    <t xml:space="preserve"> zły</t>
  </si>
  <si>
    <t>k. drewniana p. dachówka cementowa</t>
  </si>
  <si>
    <t xml:space="preserve"> dobry</t>
  </si>
  <si>
    <t>kan. nie dotyczy/wod. bardzo dobry c.o.dobry</t>
  </si>
  <si>
    <t>k. drewniana p. dachówka ceramiczna</t>
  </si>
  <si>
    <t>Bud.mieszk.Kuźnica Czarnkowska Osiedle Leśne 7</t>
  </si>
  <si>
    <t>k.drewniana p.płyty "Ondura"</t>
  </si>
  <si>
    <t>Bud.mieszk.Kuźnica Czarnkowska ul. Pocztowa 6</t>
  </si>
  <si>
    <t>k.drewniana p.eternit</t>
  </si>
  <si>
    <t>poniżej 50 lat</t>
  </si>
  <si>
    <t>cegła wapienno-piaskowa</t>
  </si>
  <si>
    <t>Bud. Remiza Jędrzejewo  Piaski 3</t>
  </si>
  <si>
    <t>posadzki, stolarka okienna</t>
  </si>
  <si>
    <t>k. drewniana p. dachówka karpinówka</t>
  </si>
  <si>
    <t>Bud.mieszk.-ad.Huta ul. Poznańska 6 (Przychodnia)</t>
  </si>
  <si>
    <t>Bud.mieszk.Huta ul. Komorzewska 2</t>
  </si>
  <si>
    <t>bloczki gazobetonowe</t>
  </si>
  <si>
    <t>Bud.mieszk. Gajewo Nr 21</t>
  </si>
  <si>
    <t>stolarka okienna, drzwi zewnętrzne</t>
  </si>
  <si>
    <t>k.drewniana p.dachówki cementowe</t>
  </si>
  <si>
    <t>Budynek mieszk. Gajewo 13</t>
  </si>
  <si>
    <t>kan.-nie dotyczy/ wod. dobry/ c.o. nie dotyczy</t>
  </si>
  <si>
    <t>k. drewniana p.blacha dachówkopodobna</t>
  </si>
  <si>
    <t>Bud.mieszk.Bukowiec Nr 23</t>
  </si>
  <si>
    <t xml:space="preserve"> dostateczny</t>
  </si>
  <si>
    <t>glina</t>
  </si>
  <si>
    <t>Bud.mieszk.Bukowiec Nr 18</t>
  </si>
  <si>
    <t xml:space="preserve">nie dotyczy </t>
  </si>
  <si>
    <t>dosteteczny</t>
  </si>
  <si>
    <t>żelbetowy</t>
  </si>
  <si>
    <t>k. żelbetowa p.2xpapa asfaltowa</t>
  </si>
  <si>
    <t>pustaki żużlowe, cegła pełna</t>
  </si>
  <si>
    <t>Pawiolon sportowy Śmieszkowo ul.  Wodna 11</t>
  </si>
  <si>
    <t>k. drewniana p. blacha</t>
  </si>
  <si>
    <t>sufit podwieszony</t>
  </si>
  <si>
    <t xml:space="preserve">bloczki gazobetonowe </t>
  </si>
  <si>
    <t>Budynek socjalny  dla OSP J-wo i szatnia dla sportowców</t>
  </si>
  <si>
    <t xml:space="preserve">bardzo dobry </t>
  </si>
  <si>
    <t>bloczki gazobetonowe, cegła</t>
  </si>
  <si>
    <t>Dom  przedpogrzebowego  w Sarbce  (OT 12/07 z dnia  21.12.07 rozbudowa)</t>
  </si>
  <si>
    <t>Dom przedpogrzebowy Jędrzejewo</t>
  </si>
  <si>
    <t>drewniane</t>
  </si>
  <si>
    <t>Dom przedpogrzebowy  Kuźnica Cz.</t>
  </si>
  <si>
    <t>Dom przedpogrzebowy  Gebice</t>
  </si>
  <si>
    <t>k.drewniana p.płyty falisty-bitumiczne</t>
  </si>
  <si>
    <t>Dom przedpogrzebowy Romanowo D.</t>
  </si>
  <si>
    <t>k.drewniana p.płyty dachowe</t>
  </si>
  <si>
    <t>cegła peła , pustaki żużlowe, bloczki betowonowe</t>
  </si>
  <si>
    <t>Dom przedpogrzebowy  Romanowo Górne</t>
  </si>
  <si>
    <t>Zew. przyłącze energetyczne (dom przedpogrzebowy)  Huta ul. Leśna 20</t>
  </si>
  <si>
    <t>k. betonowa p. papa asfaltowa</t>
  </si>
  <si>
    <t>Dom przedpogrzeb. Huta ul.  Leśna 20</t>
  </si>
  <si>
    <t>k.drewniana p.papa</t>
  </si>
  <si>
    <t>Bud.mur. gospodarczy  na opał przy  Sali  wiejskiej  Mikołajewo</t>
  </si>
  <si>
    <t>k. drewniana p.płyty dachowe</t>
  </si>
  <si>
    <t>dzwigary stalowe</t>
  </si>
  <si>
    <t>Remiza  OSP  Ciszkowo ul. Lipowa</t>
  </si>
  <si>
    <t>pokrycie dachowe, stolarka okienna, instalacja elektryczna</t>
  </si>
  <si>
    <t>k. drewniana p. blacha dachówkopodobna</t>
  </si>
  <si>
    <t>Strażnica  Śmieszkowo ul. Szkolna 11</t>
  </si>
  <si>
    <t>k. stropodach p.papa</t>
  </si>
  <si>
    <t>Remiza Sarbia - Sarbka</t>
  </si>
  <si>
    <t xml:space="preserve">pokrycie dachowe, </t>
  </si>
  <si>
    <t xml:space="preserve">k. żelbetowa p. papa na lepiku </t>
  </si>
  <si>
    <t>Remiza OSP  + świetlica  Huta ul. Leśna  12</t>
  </si>
  <si>
    <t>pokrycie dachowe, posadzki, ocieplenie, stolarka okienna, stolarka drzwiowa, instalacja elektryczna (rozbudowa strażnicy OSP w 2008r.)</t>
  </si>
  <si>
    <t>k.drewniana p.blacha dachówkopodobna</t>
  </si>
  <si>
    <t>Remiza OSP  Gajewo - (OT 9/08 z dnia 30.12.08  rozbudowa  straznicy OSP)</t>
  </si>
  <si>
    <t xml:space="preserve">k.drewniana p.eternit NF-9 </t>
  </si>
  <si>
    <t>drewniany podbity deskami</t>
  </si>
  <si>
    <t>Bud.gosp. Jędrzejewo Nr 16 (przy przedszkolu)</t>
  </si>
  <si>
    <t>strop kleina na belkach stalowych</t>
  </si>
  <si>
    <t>Garaż w Jędrzejewie 16 (przy przedszkolu)</t>
  </si>
  <si>
    <t>k.drewniana p. dachówka cementowa</t>
  </si>
  <si>
    <t>cegły ceramiczna</t>
  </si>
  <si>
    <t>Bud.gosp.Kuźnica Cz. ul. Różana 3 (Drajewska)</t>
  </si>
  <si>
    <t>cegła pełna , konstrukcja drewniana</t>
  </si>
  <si>
    <t>Bud.stodoła  Gajewo Nr 34 (Kina)</t>
  </si>
  <si>
    <t>dostetczny</t>
  </si>
  <si>
    <t>k. drewniana p.dachówka ceramiczna</t>
  </si>
  <si>
    <t>Bud.gosp.Romanowo D. Nr 63 (przy przedszkolu)</t>
  </si>
  <si>
    <t>Bud.gosp.Gębice ul. Kasztanowa 33 Swadzyniak)</t>
  </si>
  <si>
    <t>k.stalowa p.blacha falista</t>
  </si>
  <si>
    <t>konstrukcja stalowa wypełniona blachą falistą</t>
  </si>
  <si>
    <t>Garaż blaszany szk. Huta ul. Radomska  22 (Bogusławski)</t>
  </si>
  <si>
    <t>k.drewniana p papa</t>
  </si>
  <si>
    <t>k. drewniana p. eternit</t>
  </si>
  <si>
    <t>Skład opałowy Gajewo Nr 35 (przy szkole)</t>
  </si>
  <si>
    <t>Bud.gosp.Romanowo D. Nr 124</t>
  </si>
  <si>
    <t>Bud.gosp.Romanowo D. Nr 123 (przy szkole)</t>
  </si>
  <si>
    <t>k.drewniana p.eternit falisty</t>
  </si>
  <si>
    <t>mur pruski</t>
  </si>
  <si>
    <t>Bud.gosp.Romanowo G. Nr 72 (P.Zając)</t>
  </si>
  <si>
    <t xml:space="preserve">k.drewniana p.dachówka ceramiczna </t>
  </si>
  <si>
    <t>drewniany deskowy</t>
  </si>
  <si>
    <t>Ubikacje szkol.Sarbia</t>
  </si>
  <si>
    <t xml:space="preserve">k. drewniana p. eternit falisty NF-9 </t>
  </si>
  <si>
    <t>k. drewniana p. płyty azbestowo-cementowe</t>
  </si>
  <si>
    <t>cegła ceramiczna, mur pruski</t>
  </si>
  <si>
    <t>dosteczny</t>
  </si>
  <si>
    <t>k.żelbetowa p.papa na lepiku</t>
  </si>
  <si>
    <t>żelbetowe</t>
  </si>
  <si>
    <t>bloczki betonowe M-6 cegły wapienne</t>
  </si>
  <si>
    <t>Ubikacje szkol.Kuźnica Czarnkowska ul. Szkolna</t>
  </si>
  <si>
    <t xml:space="preserve">cegła </t>
  </si>
  <si>
    <t>k.drewniana p. dachówka ceramiczna</t>
  </si>
  <si>
    <t xml:space="preserve">Bud.gosp. Romanowo G. Nr 72 (przy szkole P. Zając) </t>
  </si>
  <si>
    <t>Bud.gosp.Brzeźno ul. Czarnkowska 17</t>
  </si>
  <si>
    <t>k.drewniana p.dachówka karpinówka</t>
  </si>
  <si>
    <t>k. drwania p.blacha dachówko-podobna</t>
  </si>
  <si>
    <t>k. drewniana p. papa asfaltowa, dachówka</t>
  </si>
  <si>
    <t xml:space="preserve"> cegła ceramiczna</t>
  </si>
  <si>
    <t>cegła ceramiczna, drewniane</t>
  </si>
  <si>
    <t xml:space="preserve">Budynek gospodarczy Huta ul. Radomska 22 (Bogusławski) </t>
  </si>
  <si>
    <t>k. drewniana p.dachówka karpinówka</t>
  </si>
  <si>
    <t>Bud.gospodarczy Śmieszkowo ul.Wiejska  16</t>
  </si>
  <si>
    <t xml:space="preserve">k.drewniana p.dachówka </t>
  </si>
  <si>
    <t>k. drewniana p. dahcówka cementowa</t>
  </si>
  <si>
    <t>Bud.gosp. Ciszkowo ul. Lipowa 2  (Barłożek)</t>
  </si>
  <si>
    <t>gasnice</t>
  </si>
  <si>
    <t>Bud.gosp.Paliszewo 14 (Norkowski)</t>
  </si>
  <si>
    <t>cegła ceramiczna, bloczki gazobetonowe, mur pruski</t>
  </si>
  <si>
    <t>Bud.gosp.poszkol.Gębice ul. Pilska 11 (koło przedszkola)</t>
  </si>
  <si>
    <t xml:space="preserve">Bud.gosp.Marunowo koło  Sali Wiejskiej </t>
  </si>
  <si>
    <t>cegła pełna, pustaki</t>
  </si>
  <si>
    <t>Bud.gosp. Jędrzejewo Nr 25 (przy Szkole)</t>
  </si>
  <si>
    <t>drewniany + belkowe</t>
  </si>
  <si>
    <t>dostateczny/nie dotyczy</t>
  </si>
  <si>
    <t>k. drewniana p.płyty faliste eternit</t>
  </si>
  <si>
    <t>drewniany + belkowy</t>
  </si>
  <si>
    <t>Bud.gosp.Komorzewo 41 (Nowak)</t>
  </si>
  <si>
    <t>Bud.gosp.Zofiowo Nr 97</t>
  </si>
  <si>
    <t>Bud.gosp.Radolinek Nr 32  (Ślugaj)</t>
  </si>
  <si>
    <t>żelbetowe na belkach stalowych</t>
  </si>
  <si>
    <t>Bud.gosp. Kuźnica Czarnkowska ul. Wyzwolenia  32 (Świerblewski)</t>
  </si>
  <si>
    <t xml:space="preserve">drewniany </t>
  </si>
  <si>
    <t>Bud.gospodarczy Jędrzejewo Nr 1 (Szajko)</t>
  </si>
  <si>
    <t>Budynek gospodarczo- mieszkalny  Średnica 7A (Siwek J)</t>
  </si>
  <si>
    <t>Bud.inwent.Radolinek Nr 31 (Gintrowska)</t>
  </si>
  <si>
    <t>Bud.gosp.Romanowo D. Nr 90 (Jednorowski)</t>
  </si>
  <si>
    <t>stropodach płaski drewniany</t>
  </si>
  <si>
    <t>brak</t>
  </si>
  <si>
    <t>Budynek Gospodarczy  Kuźnica  Czarnkowska Osiedle  Leśne  7 (Zyśk)</t>
  </si>
  <si>
    <t>Kleina, drewniany</t>
  </si>
  <si>
    <t>Bud.gosp. Kuźnica Czarnkowska  UL. Pocztowa 6</t>
  </si>
  <si>
    <t xml:space="preserve"> drewniany</t>
  </si>
  <si>
    <t>Bud.inwent. Jędrzejewo 12 (Geremek)</t>
  </si>
  <si>
    <t>cegła wapienna ceramiczna</t>
  </si>
  <si>
    <t>Gospodarczy   Jędrzejewo  Plany  109 (Chaińska)</t>
  </si>
  <si>
    <t>Obora Jędrzejewo 12  (Geremek)</t>
  </si>
  <si>
    <t>k. drewniana p. 2x papa na lepiku</t>
  </si>
  <si>
    <t>Bud.gosp. Huta ul. Radmomska 3</t>
  </si>
  <si>
    <t>pokrycie dachowe, stolarka drzwiowa</t>
  </si>
  <si>
    <t>k. drewniana p. płyty dachowe faliste</t>
  </si>
  <si>
    <t xml:space="preserve">Remiza  OSP Gębice  ul Pilska </t>
  </si>
  <si>
    <t>pustaki żużlowo-cementowe</t>
  </si>
  <si>
    <t>Bud.gosp.Gębice ul. Lipowa 4 ( przy Sali  wiejskiej)</t>
  </si>
  <si>
    <t>Bud.gosp. Gajewo 21 (Olesiuk)</t>
  </si>
  <si>
    <t>k.drewniana p.dachówka+papa</t>
  </si>
  <si>
    <t>Bud gosp.Gajewo 13 (Kostrzewa)</t>
  </si>
  <si>
    <t>Bud.gosp.Bukowiec 23 (Kopaniarz)</t>
  </si>
  <si>
    <t>k. betonowy p. papa asfaltowa</t>
  </si>
  <si>
    <t>ceglany na belkach stalowych</t>
  </si>
  <si>
    <t>Budynek gospodarczy Bukowiec 23 (Kopaniarz)</t>
  </si>
  <si>
    <t>Stodoła Bukowiec 18 (Pawlaczyk)</t>
  </si>
  <si>
    <t>drewniane, żelbetowe</t>
  </si>
  <si>
    <t>Obora stajnia Bukowiec 18 (Pawlaczyk)</t>
  </si>
  <si>
    <t>remont pomieszczeń wewnątrz budynku, stolarka okienna</t>
  </si>
  <si>
    <t>Budynek Przedszk. w Śmieszkowie</t>
  </si>
  <si>
    <t>częściwo</t>
  </si>
  <si>
    <t>stolarka okienna, sanitariat, elewacja budynku</t>
  </si>
  <si>
    <t>k.drewniana p.płyty faliste bitumiczne</t>
  </si>
  <si>
    <t>Bud.Przedszk.Jędrzejewo</t>
  </si>
  <si>
    <t>stolarka okienna, posadzki, oprawa oświetleniowa, instalacja C.O.</t>
  </si>
  <si>
    <t>ceramiczne kleina, drewniany belkowy</t>
  </si>
  <si>
    <t>cegła ceramiczna, płytki betonu</t>
  </si>
  <si>
    <t>pokrycie dachowe, remont pomieszczenie wewnątrz budynku</t>
  </si>
  <si>
    <t>k.drewniana p. płyty typu "Ondura"</t>
  </si>
  <si>
    <t>pokrycie dachowe, częściowo stolarka okienna</t>
  </si>
  <si>
    <t xml:space="preserve">cegła ceramiczna </t>
  </si>
  <si>
    <t>pomieszczenia wewnątrz budynku, posadzki, tynki, stolarka okienna</t>
  </si>
  <si>
    <t>k.drewniana p.płyty typu "Ondura"</t>
  </si>
  <si>
    <t>Bud.Przedszk.Romanowo D.</t>
  </si>
  <si>
    <t>konstrukcja dachowa</t>
  </si>
  <si>
    <t>Bud.Przedszk.Gebice ul. Pilska 1</t>
  </si>
  <si>
    <t>k.stalowa p.blacha dachówkopodobna</t>
  </si>
  <si>
    <t>alarm, monitoring wizyjny + kraty</t>
  </si>
  <si>
    <t>ok.2002</t>
  </si>
  <si>
    <t xml:space="preserve">Sala gimnast. Kuźnica  Czarnkowska + zaplecze </t>
  </si>
  <si>
    <t>trzy</t>
  </si>
  <si>
    <t>k.stropodach żelbetowy p.papa asfaltowa</t>
  </si>
  <si>
    <t>stolarka drzwiowa, wyjściowa, oprawa oświetleniowa, ocieplenie ścian</t>
  </si>
  <si>
    <t>ceramiczny kleina, drewniany belkowy</t>
  </si>
  <si>
    <t>instalacja elektryczna, stolarka okienna</t>
  </si>
  <si>
    <t>drewniane belkowe, cegła ceramiczna</t>
  </si>
  <si>
    <t>dostateczny/ nie dotyczy</t>
  </si>
  <si>
    <t>posadzki, ocieplenie ścian</t>
  </si>
  <si>
    <t>ceramiczny Kleina, drewniany</t>
  </si>
  <si>
    <t>kraty</t>
  </si>
  <si>
    <t>podsadzki, oprawa oświetleniowa, ubikacje</t>
  </si>
  <si>
    <t>alarm, monitoring wizyjny</t>
  </si>
  <si>
    <t>Bud.Szkolny Kuźnica  Czarnkowska  budynek stary</t>
  </si>
  <si>
    <t>rozbudowa budynku (remont całkowity)</t>
  </si>
  <si>
    <t>bloczki gazobetonowe, cegła ceramiczna</t>
  </si>
  <si>
    <t>Bud.Szkolny Kuźnica  Czarnkowska  budynek nowy</t>
  </si>
  <si>
    <t>Bud.szkolny Zofiowo ul. 66 (świetlica  środowiskowa lokale mieszkalne)</t>
  </si>
  <si>
    <t>Bud.szkolny Gajewo Nr 35</t>
  </si>
  <si>
    <t>Bud.szkolny Jędrzejewo  Nr  25 (Szkoła  Podstawowa)</t>
  </si>
  <si>
    <t>Bud.szkolny Jędrzejewo  Nr 25 Gminazjum</t>
  </si>
  <si>
    <t>Bud.szk. Szkoła podstawowa Romanowo D. Nr 123</t>
  </si>
  <si>
    <t>adaptacja poddasza na sale szkolne, częściowo stolarka okienna, instalacja elektryczna</t>
  </si>
  <si>
    <t>Bud.szkolny Romanowo D Nr 124 (szkoła gminazjum +lokale mieszkalne)</t>
  </si>
  <si>
    <t>wymiana częściowa stolarki okiennej</t>
  </si>
  <si>
    <t>drewniany belkowy ceramiczny kleina</t>
  </si>
  <si>
    <t>Bud.szk.Romanowo G. Nr 72 (szkoła  podstawowa, przedszkole 2 lokale  mieszkalne)</t>
  </si>
  <si>
    <t>stolarka okienna, pokrycie dachowe</t>
  </si>
  <si>
    <t>bloczki żużlowo-betonowe</t>
  </si>
  <si>
    <t>Bud.szkolny Sarbia</t>
  </si>
  <si>
    <t>drewniany belkowy, żelbetowy</t>
  </si>
  <si>
    <t>cegła ceramiczna, bloczki gazobetonowe</t>
  </si>
  <si>
    <t xml:space="preserve">pokrycie dachowe, instalacja C.O.m posadzki, stolarka okienna, stolarka drzwiowa, </t>
  </si>
  <si>
    <t>k.drewniana p.płyty dachowe typu "ondura"</t>
  </si>
  <si>
    <t>Bud.szk.Huta-stary ul. Szkolna 6</t>
  </si>
  <si>
    <t>instalacja C.O., kotłownia, stolarka okienna, pokrycie dachowe</t>
  </si>
  <si>
    <t>k.żelbetowy p.papa na lepiku</t>
  </si>
  <si>
    <t>Bud.szk.Huta-nowy Radomska 22</t>
  </si>
  <si>
    <t xml:space="preserve">Bud.szk. Śmieszkowo-nowy ul Szkolna </t>
  </si>
  <si>
    <t>pokrycie dachowe, stolarka okienna, podłogi, posadzki</t>
  </si>
  <si>
    <t>Bud.szkol.Ciszkowo ul. Lipowa 2 (mieszkania + świetlica)</t>
  </si>
  <si>
    <t>brdzo dobry</t>
  </si>
  <si>
    <t>k.drewniana p.blacha trapezowa</t>
  </si>
  <si>
    <t>Scena w Hucie</t>
  </si>
  <si>
    <t xml:space="preserve">nie </t>
  </si>
  <si>
    <t>Budowa świetlicy wiejskiej Grzępy</t>
  </si>
  <si>
    <t>k. drewniana p. płyty faliste "Ondura"</t>
  </si>
  <si>
    <t xml:space="preserve"> nie dotyczy</t>
  </si>
  <si>
    <t xml:space="preserve">cegła wapienno-piaskowa </t>
  </si>
  <si>
    <t>ok. 1996</t>
  </si>
  <si>
    <t>Amfiteatr +boisko Góra Nr 2</t>
  </si>
  <si>
    <t>k. kratownice stalowe p. blacha dachówkopodobna</t>
  </si>
  <si>
    <t>płyty kanałowe prefabrykowane</t>
  </si>
  <si>
    <t>Sala wiejska Marunowo</t>
  </si>
  <si>
    <t>częściowo dwie</t>
  </si>
  <si>
    <t>k.stalowa p.blacha dachowa+papa</t>
  </si>
  <si>
    <t>ok.1995</t>
  </si>
  <si>
    <t>k. żelbetowa p. papa termozgrzewalna, blacha</t>
  </si>
  <si>
    <t>cegła ceramiczna bloczki gazobetonowe, pustaki żużlowe</t>
  </si>
  <si>
    <t>podłogi, stolarka okienna, stolarka drzwiowa, instalacja elektryczna</t>
  </si>
  <si>
    <t>k. drewniana p. papa na lepiku</t>
  </si>
  <si>
    <t>Sala wiejska  Kuźnica Czarnkowska  ul. Wyzwolenia 32 (sala,biblioteka +4 lokale mieszk.)</t>
  </si>
  <si>
    <t>pokrycie dachowe, podłogi</t>
  </si>
  <si>
    <t>k.drewniana p.papa+blacha trapezowa</t>
  </si>
  <si>
    <t>Sala wiejska Zofiowo</t>
  </si>
  <si>
    <t>pokrycie dachowe, stolarka okienna, podłogi, stolarka drzwiowa, instalacja elektryczna</t>
  </si>
  <si>
    <t>k. drewniana, p. eternit falisty NF-9</t>
  </si>
  <si>
    <t>dach, ocieplenie ścian, podłogi, stolarka okienna,, stolarka drzwiowa</t>
  </si>
  <si>
    <t>k.drewniana p.papa na lepiku</t>
  </si>
  <si>
    <t>Sala wiejska Śmieszkowo ul. Wiejska 7</t>
  </si>
  <si>
    <t>ok.2005</t>
  </si>
  <si>
    <t>pokrycie dachowe, ocieplenie ścian, stolarka okienna, podłogi, instalacja elektryczna</t>
  </si>
  <si>
    <t xml:space="preserve">k. drewniana </t>
  </si>
  <si>
    <t>Sala wiejska Romanowo G</t>
  </si>
  <si>
    <t>p. 2x papa na lepiku, blacha trapezowa</t>
  </si>
  <si>
    <t>Sala wiejska Romanowo D Nr 11</t>
  </si>
  <si>
    <t xml:space="preserve">cegła bloczki gazobetonowe </t>
  </si>
  <si>
    <t>ocieplenie ścian, pokrycie dachowe, stolarka okienna, posadzki</t>
  </si>
  <si>
    <t>k. drewniana, p.dach karpinówka, papa</t>
  </si>
  <si>
    <t>k. drewniana p. płyty dachowe Ondura</t>
  </si>
  <si>
    <t>cegła peła bloczki gazobetonowe</t>
  </si>
  <si>
    <t>ok.2006</t>
  </si>
  <si>
    <t>stolarka okienna, drzwiowa, ocieplenie ścian , instalacja elektryczna</t>
  </si>
  <si>
    <t>k. drewniana p. blacha falista</t>
  </si>
  <si>
    <t>bloczki betonowe M6</t>
  </si>
  <si>
    <t>ok.1967</t>
  </si>
  <si>
    <t>ocieplenie, podłogi, stolarka okienna, drzwiona, instalacja elektryczna</t>
  </si>
  <si>
    <t>k. drewniana p. płyty dachowe , blacha falista</t>
  </si>
  <si>
    <t>Sala wiejska Gajewo</t>
  </si>
  <si>
    <t>dach, stolarka okienna</t>
  </si>
  <si>
    <t>Sala wiejska Brzeźno ul. Dolna</t>
  </si>
  <si>
    <t>dach, stolarka okienna, podłogi</t>
  </si>
  <si>
    <t>cegła peła ceramiczna</t>
  </si>
  <si>
    <t>ok.1960</t>
  </si>
  <si>
    <t>Bud.garaż WOZ Kuźnica  Czarn. Ul. Wyzwolenia 57</t>
  </si>
  <si>
    <t xml:space="preserve">dwie </t>
  </si>
  <si>
    <t>ocieplenie, posadzki, stolarka okienna i drzwiowa</t>
  </si>
  <si>
    <t>drewniany typ Klenia</t>
  </si>
  <si>
    <t>cegła ceramiczna, kamień palony</t>
  </si>
  <si>
    <t xml:space="preserve">Bud.WOZ  Kuźnica Czarnk. Ul Wyzwolenia 57 + 2 lokale  mieszkalne </t>
  </si>
  <si>
    <t>k.drewniana p.blachodachówka</t>
  </si>
  <si>
    <t>typu terliva</t>
  </si>
  <si>
    <t>gasnice + monitoring</t>
  </si>
  <si>
    <t>gaśnice + portiernia</t>
  </si>
  <si>
    <t>Budynek admin. Urzędu  Gminy  -udział</t>
  </si>
  <si>
    <t>ok.1998</t>
  </si>
  <si>
    <t>Zw.inst.kan.bezodp.Jędrzeje.</t>
  </si>
  <si>
    <t>Zbiorn.bezodp.sal.Marunowo</t>
  </si>
  <si>
    <t>ściany żelbetowe</t>
  </si>
  <si>
    <t>ok.2000</t>
  </si>
  <si>
    <t>Zbiornik bezodpływ. Na osiedlu po byłym PGR Sarbia</t>
  </si>
  <si>
    <t>k. kratownice stalowe p. eternit falisty NF9</t>
  </si>
  <si>
    <t>plyty faliste</t>
  </si>
  <si>
    <t>Bud.garaż Bukowiec(autob)</t>
  </si>
  <si>
    <t>k.stalowa wypełniona blachą trapezową</t>
  </si>
  <si>
    <t>konstrukcja stalowa wypełniona blachą trapezową</t>
  </si>
  <si>
    <t xml:space="preserve">k.drewniana p. blacha trapezowa </t>
  </si>
  <si>
    <t>bloczki gazobetonowe, cegła wapienno-piaskowa</t>
  </si>
  <si>
    <t>Przystanek prefabrykowany Mikołajewo</t>
  </si>
  <si>
    <t>k.stalowa wypełniona poliwęglanem</t>
  </si>
  <si>
    <t xml:space="preserve">konstrukcja stalowa wypełniona poliwęglanem </t>
  </si>
  <si>
    <t>Wiata przystankowa Huta ul. Leśna  prefabrykowany</t>
  </si>
  <si>
    <t>Przyst.autob.Huta ul. Poznańska - prefabrykowany</t>
  </si>
  <si>
    <t>k. stropodach żelbetowy p. papa asfaltowa</t>
  </si>
  <si>
    <t>Przyst.autob. murowany Walkowice</t>
  </si>
  <si>
    <t>k.stalowa płaska p. blacha falista ocynowana</t>
  </si>
  <si>
    <t>blacha falista ocynkowana</t>
  </si>
  <si>
    <t>k. stalowa p. blacha falista ocynkowana</t>
  </si>
  <si>
    <t>Przyst.aut. blaszany Śmieszkowo</t>
  </si>
  <si>
    <t>Przyst.autob.Jędrzejewo - Kaźmierówka</t>
  </si>
  <si>
    <t>Przyst.autob. blaszany Marunowo</t>
  </si>
  <si>
    <t>k. drewniana p. płyty typu Ondulina</t>
  </si>
  <si>
    <t>Przyst.autob.Romanowo G.</t>
  </si>
  <si>
    <t>k. stalowa p.poliwęglan</t>
  </si>
  <si>
    <t>stal+poliwęglan</t>
  </si>
  <si>
    <t>Przyst.autob.Romanowo D. Osuch - prefabrykowany</t>
  </si>
  <si>
    <t>k. stalowa p.blacha stalowa</t>
  </si>
  <si>
    <t>płtyty typu "obornicka płyta"</t>
  </si>
  <si>
    <t>Przyst.autob. Z płyty obornickiej Marunowo</t>
  </si>
  <si>
    <t>k. drewniana p blacha stalowa</t>
  </si>
  <si>
    <t>cegła wapienno-piaskowa bloczki gazobetonowe</t>
  </si>
  <si>
    <t>Przyst.aut. murowany Mikołajewo</t>
  </si>
  <si>
    <t>k.stalowa p.blacha trapezowa</t>
  </si>
  <si>
    <t xml:space="preserve"> k.drewniana, p. eternit                 </t>
  </si>
  <si>
    <t>prefabrykowane elementy żelbetowe</t>
  </si>
  <si>
    <t>Przyst.autob.Romanowo Górne prefabrykowany</t>
  </si>
  <si>
    <t>k.stalowa p.papa na lepiku</t>
  </si>
  <si>
    <t>ok. 1960</t>
  </si>
  <si>
    <t>Budynek  warszt.Brzeźno</t>
  </si>
  <si>
    <r>
      <t xml:space="preserve">Opis stanu technicznego budynku wg poniższych elementów budynku </t>
    </r>
    <r>
      <rPr>
        <b/>
        <sz val="9"/>
        <color indexed="60"/>
        <rFont val="Arial"/>
        <family val="2"/>
        <charset val="238"/>
      </rPr>
      <t xml:space="preserve">(PROSZĘ WYBRAĆ: </t>
    </r>
    <r>
      <rPr>
        <b/>
        <i/>
        <sz val="9"/>
        <color indexed="60"/>
        <rFont val="Arial"/>
        <family val="2"/>
        <charset val="238"/>
      </rPr>
      <t xml:space="preserve">bardzo doby, dobry, dosteczny, zły (do remontu) lub nie dotyczy </t>
    </r>
    <r>
      <rPr>
        <b/>
        <sz val="9"/>
        <color indexed="60"/>
        <rFont val="Arial"/>
        <family val="2"/>
        <charset val="238"/>
      </rPr>
      <t>(element budyku nie występuje)</t>
    </r>
  </si>
  <si>
    <t>wartość początkowa (księgowa brutto) (1)</t>
  </si>
  <si>
    <t>czy budynek jest użytkowany?    (TAK/NIE)</t>
  </si>
  <si>
    <t xml:space="preserve">nazwa budynku / budowli </t>
  </si>
  <si>
    <t>NIE</t>
  </si>
  <si>
    <t>SPECJALNY POŻARNICZY</t>
  </si>
  <si>
    <t>PCT44326</t>
  </si>
  <si>
    <t>WV2ZZZ7OZPH125772</t>
  </si>
  <si>
    <t>POŻARNICZY</t>
  </si>
  <si>
    <t>22.07.2016</t>
  </si>
  <si>
    <t>PCT27TG</t>
  </si>
  <si>
    <t>STAR 244</t>
  </si>
  <si>
    <t>x</t>
  </si>
  <si>
    <t>PIB572S</t>
  </si>
  <si>
    <t>ŻUK A 151 C</t>
  </si>
  <si>
    <t>30.10.2015</t>
  </si>
  <si>
    <t>PCTG581</t>
  </si>
  <si>
    <t>VF640BCA000001498</t>
  </si>
  <si>
    <t>M210 12 MIELL</t>
  </si>
  <si>
    <t>RENAULT</t>
  </si>
  <si>
    <t>OSOBOWY</t>
  </si>
  <si>
    <t>PCTE151</t>
  </si>
  <si>
    <t>SVAS43APx5021773</t>
  </si>
  <si>
    <t>H-9-21</t>
  </si>
  <si>
    <t>AUTOSAN</t>
  </si>
  <si>
    <t>RADIOTELEFON POMPA PŁYWAJĄCA PILARKA SPALINOWA</t>
  </si>
  <si>
    <t>PIB590S</t>
  </si>
  <si>
    <t>STAR 266</t>
  </si>
  <si>
    <t xml:space="preserve">RADIOTELEFON PILARKA SPALINOWA </t>
  </si>
  <si>
    <t>1975/97</t>
  </si>
  <si>
    <t>PAE0092</t>
  </si>
  <si>
    <t>PILARKA SPALINOWA RADIOTELEFON GM 360</t>
  </si>
  <si>
    <t>PCTN203</t>
  </si>
  <si>
    <t>RADIOTELEFON PILARKA SPALINOWA POMPA PŁYWAJĄCA NIAGARA</t>
  </si>
  <si>
    <t>PIA976E</t>
  </si>
  <si>
    <t>STAR C8:V10200</t>
  </si>
  <si>
    <t>Siedziba  UG  (GOPS)</t>
  </si>
  <si>
    <t>Utwardz.parkingu i chodnika</t>
  </si>
  <si>
    <t>Bud.mieszk.Paliszewo Nr 11</t>
  </si>
  <si>
    <t>TAK</t>
  </si>
  <si>
    <t>Urząd Gminy Czarnków</t>
  </si>
  <si>
    <t>Budynek gospodarczy Zofiowo 64 ( Pacak)</t>
  </si>
  <si>
    <t>Szatnia dla sportowców przy boisku sportowym w Zofiowie</t>
  </si>
  <si>
    <t>Budynek mieszkalny Zofiowo nr 64 cz</t>
  </si>
  <si>
    <t>Nawierzchnia z kostki brukowej sala Sarbka</t>
  </si>
  <si>
    <t>Instalacja bezodpływowa przy Sali Śmieszkowo</t>
  </si>
  <si>
    <t>Nawierzchnia z kostki brukowej cmentarz Rom.Dolne</t>
  </si>
  <si>
    <t>Utwardzenie placu przy cmentarzu Rom.Górne</t>
  </si>
  <si>
    <t>Doposazenie placu zabaw Zofiowo</t>
  </si>
  <si>
    <t>Ogrodzenie boiska sportowego Romanowo Dolne</t>
  </si>
  <si>
    <t>Plac zabaw Mikołajewo</t>
  </si>
  <si>
    <t>Plac zabaw w Marunowie</t>
  </si>
  <si>
    <t>Plac zabaw w Brzeźnie</t>
  </si>
  <si>
    <t>Plac zabaw Góra n Notecia</t>
  </si>
  <si>
    <t>Plac zabaw Góra n Notecią</t>
  </si>
  <si>
    <t>Budowa małego boiska sportowego w Zofiowie wraz z wyposazeniem</t>
  </si>
  <si>
    <t>Ogrodzenie Sali Śmieszkowo</t>
  </si>
  <si>
    <t>Altana drewniana Średnica</t>
  </si>
  <si>
    <t>Zadaszenie sceny przy boisku Romanowo Dolne</t>
  </si>
  <si>
    <t>Wiata z konstrukcji stalowej przy świetlicy wiejskiej w Grzepach</t>
  </si>
  <si>
    <t>Boisko Sarbia</t>
  </si>
  <si>
    <t>Płyta boiska do koszykówki Radolinek</t>
  </si>
  <si>
    <t>Boisko wielofunkcyjne Romanowo Górne</t>
  </si>
  <si>
    <t>Wiata rekreacyjna przy boisku sportowym w Romanowie Dolnym</t>
  </si>
  <si>
    <t>Teren cmentarz Huta</t>
  </si>
  <si>
    <t>Nokia 520</t>
  </si>
  <si>
    <t>Alcatel 2005</t>
  </si>
  <si>
    <t>Nokia 301</t>
  </si>
  <si>
    <t>Samsung Advance S</t>
  </si>
  <si>
    <t>Nokia 635</t>
  </si>
  <si>
    <t>Nokia 225</t>
  </si>
  <si>
    <t>Nokia 515</t>
  </si>
  <si>
    <t>Samsung Grand 2</t>
  </si>
  <si>
    <t>wartość odtworzeniowa 2015</t>
  </si>
  <si>
    <t>Adres</t>
  </si>
  <si>
    <t>1. Urząd Gminy</t>
  </si>
  <si>
    <t>Sala wiejska Gębiczyn Nr 19</t>
  </si>
  <si>
    <t xml:space="preserve">Sala wiejska Komorzewo 43  + lokal mieszkalny + lokal użytkowy </t>
  </si>
  <si>
    <t>Salka wiejska Radosiewie + (OT 7/06 z 12.12.06  modernizacja  swietlicy poprzez  dobudowę pomieszczeń  104 m łączna powierzchnia zabudowana  128 m ² kubatura  543 m³, instalacja  wod-kan, instal. Elektr. C.O. - współfinansowane z Odnowy Wsi</t>
  </si>
  <si>
    <t xml:space="preserve">Sala wiejska Sarbka + (OT8/06 z 12.12.06 zwiększ. Wartości  o kwotę  352.444,45 zł dobudowa nowej  Sali  o powierzchni  302 m² współfinansowane z Odnowy Wsi) + (OT 16/06 z dnia 29. 12.06  rozbudowa współfinansowana w cz. Środki  Bud.gminy i udział 4% </t>
  </si>
  <si>
    <t>Świetlica  Walkowice + ( OT 4/06 z dnia 11.12.06 na kwotę  92.918,09 zł; zwiększenie wart. Modernizacja  bud. Wymiana  stolarki okiennej. Wymiana tynków, wykon. Posadzki, okładzniny ścian, poddasza - współfinansowane z Odnowy Wsi)</t>
  </si>
  <si>
    <t>Sala wiejska Mikołajewo + (OT9/06 12.12.06 zwiększenie wartości dobudowa pomieszczeń  kotłownii, pomieszcz. Gospodarcz. Wymiana instalacji elektrycznej, centralne ogrzewanie , wod-kan. Współfinansowane z Odnowy Wsi)</t>
  </si>
  <si>
    <t>Sala wiejska  Jędrzejewo + (OT 5/06 11.12.06  na kwotę 162.154,79 zł; budowa obiektu sportowo-rekreacyjnego współfinansowane z Odnowy Wsi) + (OT6/06/ z dnia 11.12.06 na kwotę 24.999,32 zł)  zw.wartości  obiektu sportowo-rekreacyjnego , oświetlenia polbruk</t>
  </si>
  <si>
    <t>Świetlica  wiejska Ciszkowo ul Lipowa</t>
  </si>
  <si>
    <t xml:space="preserve">Nazwa  </t>
  </si>
  <si>
    <t>Wartość księgowa brutto</t>
  </si>
  <si>
    <t>INFORMACJA O MAJĄTKU TRWAŁYM</t>
  </si>
  <si>
    <t>Urządzenia i wyposażenie</t>
  </si>
  <si>
    <t>W tym zbiory bibioteczne</t>
  </si>
  <si>
    <t>-</t>
  </si>
  <si>
    <t>Stowarzyszenie „Dla Dobra Wspólnego" Jędrzejewo 16  64-700 Czarnków</t>
  </si>
  <si>
    <t>zabezpieczenia (znane zabezpieczenia p-poż oraz przeciwkradzieżowe) (2)</t>
  </si>
  <si>
    <t>Stowarzyszenie Rozwoju Wsi Kuźnica Czarnkowska, Radosiew i Radolinek, Radolinek 28, 64-700 Czarnków</t>
  </si>
  <si>
    <t xml:space="preserve">Stowarzyszenie „Nasze Jędrzejewo" 
 64-713 Jędrzejewo 25 </t>
  </si>
  <si>
    <t>Stowarzyszenie „Przyszłość dla Śmieszkowa" Śmieszkowo ul. Pogodna 16  64-700 Czarnków</t>
  </si>
  <si>
    <t xml:space="preserve">Stowarzyszenie  „Przyjazna Wieś" w Gębicach ul. Lipowa 4  64-700 Czarnków </t>
  </si>
  <si>
    <t>Stowarzyszenie  „Wspólna Droga" Romanowo Dolne  124 64-700 Czarnków</t>
  </si>
  <si>
    <t xml:space="preserve">Stowarzyszenie " Nasze Jędrzejewo "  64- 713 Jędrzejewo            </t>
  </si>
  <si>
    <t>SIŁOWNIA ZEWNĘTRZNA</t>
  </si>
  <si>
    <t>PLAC ZABAW</t>
  </si>
  <si>
    <t>BOISKO + PLAC ZABAW</t>
  </si>
  <si>
    <t>26.02.2016</t>
  </si>
  <si>
    <t>14.02.2016</t>
  </si>
  <si>
    <t>12.04.2016</t>
  </si>
  <si>
    <t>28.01.2016</t>
  </si>
  <si>
    <t>15.01.2016</t>
  </si>
  <si>
    <t>25.02.2017</t>
  </si>
  <si>
    <t>13.02.2017</t>
  </si>
  <si>
    <t>11.04.2017</t>
  </si>
  <si>
    <t>27.01.2017</t>
  </si>
  <si>
    <t>14.01.2017</t>
  </si>
  <si>
    <t>Dane pojazdów</t>
  </si>
  <si>
    <t>VOLKSWAGEN TRANSPORTER 2.0</t>
  </si>
  <si>
    <t>Zofiowo</t>
  </si>
  <si>
    <t>Tabela nr 1 - Informacje ogólne do oceny ryzyka w Gminie Czarnków</t>
  </si>
  <si>
    <t>Tabela nr 2 - Wykaz budynków i budowli w w Gminie Czarnków</t>
  </si>
  <si>
    <t>Tabela nr 3 - Wykaz sprzętu elektronicznego w Gminie Czarnków</t>
  </si>
  <si>
    <t>uwagi dodatkowe</t>
  </si>
  <si>
    <t>Wartość księgowa brutto lub rynkowa dla telefonów</t>
  </si>
  <si>
    <t>28.02.2016</t>
  </si>
  <si>
    <t>26.05.2016</t>
  </si>
  <si>
    <t>30.10.2016</t>
  </si>
  <si>
    <t>09.10.2016</t>
  </si>
  <si>
    <t>01.10.2016</t>
  </si>
  <si>
    <t>02.10.2016</t>
  </si>
  <si>
    <t>Okres ubezpieczenia OC i NW - 4 okresy roczne</t>
  </si>
  <si>
    <t>Okres ubezpieczenia AC i KR -4 okresy roczne</t>
  </si>
  <si>
    <r>
      <t>wartości pojazdu</t>
    </r>
    <r>
      <rPr>
        <sz val="10"/>
        <rFont val="Arial"/>
        <family val="2"/>
        <charset val="238"/>
      </rPr>
      <t xml:space="preserve"> (z VAT)</t>
    </r>
  </si>
  <si>
    <t>wartość pojazdu z wyposażeniem brutto - suma ubezpieczenia w pierwszym roku ubezp.</t>
  </si>
  <si>
    <t>l.p.</t>
  </si>
  <si>
    <t>Oświata</t>
  </si>
  <si>
    <t>Monitory LG 18,5"  W LED- 3 szt.</t>
  </si>
  <si>
    <t>Drukarki HP LASERJET P2055d CE 457A- 3 szt.</t>
  </si>
  <si>
    <t>Komputery TRILINE PROFI 61-620P7 3 szt.</t>
  </si>
  <si>
    <t>UPS LESTAR MD 625 E - 3 szt.</t>
  </si>
  <si>
    <t>Kserokopiarka Kyocera EKOSYS M2035 Dn</t>
  </si>
  <si>
    <t>Niszczarka do dokumentów Kobra 1ss6ES</t>
  </si>
  <si>
    <t>Radiomagnetofon Philips AZ 1837- CD</t>
  </si>
  <si>
    <t>Zestaw nagłaśniający</t>
  </si>
  <si>
    <t>Komputery stacjonarne DELL 780Slim C2D 2930 E7500 z oprogramowaniem +monitory LCD DELL 2009 WT AKL + klawiatura +mysz- 5 kpl</t>
  </si>
  <si>
    <t>Sprzęt komputerowy Dell 960 C2D E 8400/4GB/250  Gb/ DVD-RW/W&amp;PRO + Monitory i klawiatury + oprogramowanie antywirusowe 8 kpl.</t>
  </si>
  <si>
    <t>Zestaw komputerów DELL Inspiron 3542 wraz z oprogramowaniem  szt. 2</t>
  </si>
  <si>
    <t>Drukarka HP desk Jet 2545</t>
  </si>
  <si>
    <t>Radiomagnetofon PH AZ 1850/12</t>
  </si>
  <si>
    <t>Komputery stacjonarne VPE szt.2</t>
  </si>
  <si>
    <t>Urządzenie wielofunkcyjne HP Advantage CH 368</t>
  </si>
  <si>
    <t>Urządzenie wielofunkcyjne HP Advantage CH 368 K209</t>
  </si>
  <si>
    <t>Telewizor LG 50LB5800</t>
  </si>
  <si>
    <t>Komputery stacjonarne VPE szt.4</t>
  </si>
  <si>
    <t>Projektor V 260 NEC</t>
  </si>
  <si>
    <t>Kserokopiarka KYOCERA MITA-taskalfa 180</t>
  </si>
  <si>
    <t>Radiomagnetofon SHA GX-M100R</t>
  </si>
  <si>
    <t>Radiomagnetofon Sony  CFD-RG880CPB CET RM XPLOD</t>
  </si>
  <si>
    <t>Urządzenie wielofunkcyjne NRG MPC 2500</t>
  </si>
  <si>
    <t xml:space="preserve">Urządzenie wielofunkcyjne brother MFP DCP-J152 W WiFi </t>
  </si>
  <si>
    <t>Telewizor LGITV C42LB 56</t>
  </si>
  <si>
    <t>Wieża SONY MHC-EC 619 iP</t>
  </si>
  <si>
    <t>Projektor V260 NEC</t>
  </si>
  <si>
    <t>Kserokopiarka RICOH AFICIO MP 2550 B BASIC</t>
  </si>
  <si>
    <t>Komputery stacjonarne NTT HOME W 910M W8530G intel G530/4GB/500GB/Integra/400W/KB MY/  7 szt. wraz z oprogramowaniem Soft Windows 8 Pro Upgrade 8 PL szt 2</t>
  </si>
  <si>
    <t>Radiomagnetofon Philips AZ 1850/12 szt. 2</t>
  </si>
  <si>
    <t>Ekran projekcyjny elektryczny 220 x 165  szt.2</t>
  </si>
  <si>
    <t>Urządzenie wielofunkcyjne</t>
  </si>
  <si>
    <t>Radiomagnetofon JVC RC E2 57</t>
  </si>
  <si>
    <t>Kompuret stacjonarny Intel Core i3-3,4 GHZ/4GB/1TB/DVD-RW + oprogramowanie + monitor LG 18,5" 19 M35A-B LED 5 ms 200 cd D -sub</t>
  </si>
  <si>
    <t>Urządzenie wielofunkcyjne Brother DCp 7060 D</t>
  </si>
  <si>
    <t>Drukarka HP deskjet 3525</t>
  </si>
  <si>
    <t>Urządzenie wielofunkcyjne HP 3525</t>
  </si>
  <si>
    <t>komputery stacjonarne szt. 5 (jednostka PC ADAX GAMM) + monitory szt. 5 (LCD 18,5 " LED Philips)</t>
  </si>
  <si>
    <t>Urządzenie wielofunkcyjne HP Advantage 3525</t>
  </si>
  <si>
    <t>Instrument klawiszowy- organy</t>
  </si>
  <si>
    <t>Procesor Komputronik Pro DH 600(F005)</t>
  </si>
  <si>
    <t>Radiomagnetofon Sony CFD-RG 880CP</t>
  </si>
  <si>
    <t>Telewizor LED HYU FL 50S372</t>
  </si>
  <si>
    <t>telewizor Samsung 40" UE 40EH5020 LED + kabel</t>
  </si>
  <si>
    <t>Radimagnetofon Grundig RRCD 3720 z CD + przedłużacz szt.1</t>
  </si>
  <si>
    <t xml:space="preserve">Kserokopiarka RICOH Aficio 1015 </t>
  </si>
  <si>
    <t>Radiomagnetofon HYU TRC 666A3</t>
  </si>
  <si>
    <t>Zestaw komputerowy 4 szt. (2 szt. PP Kuźnica Cz., 2 szt. PP Zofiowo)</t>
  </si>
  <si>
    <t>Kserokopiarka CANON IR 2200</t>
  </si>
  <si>
    <t xml:space="preserve">Telefon komórkowy Nokia 515 </t>
  </si>
  <si>
    <t>Aparat cyfrowy Sony DSC W 810B Czarny wraz z kartą pamięci 16 GB</t>
  </si>
  <si>
    <t>Aparat cyfrowy</t>
  </si>
  <si>
    <t>Notebook Lenowvo G50-70 i3-4005U 4 GB 15,6" 1 TB W81 wraz z oprogramowaniem</t>
  </si>
  <si>
    <t>Laptopy Dell Latitude D640 szt.2</t>
  </si>
  <si>
    <t>Projektor ACER K 135 szt.1</t>
  </si>
  <si>
    <t>Laptop HP COMPAQ 15,6'</t>
  </si>
  <si>
    <t>Notebook Lenowvo IdealPad  B5400 15,6" Win 7/8 Pro szt.2</t>
  </si>
  <si>
    <t>Notebook HP Compaq Presario QJ41EA CQ57-303 SW 15,6"</t>
  </si>
  <si>
    <t xml:space="preserve">Laptop Acer AS 7250 E450 500 GB 17" z oprogramowaniem, myszką i torbą szt.1 </t>
  </si>
  <si>
    <t>Laptop COM CQ56-115 sw</t>
  </si>
  <si>
    <t xml:space="preserve">Zestaw nagłaśniający </t>
  </si>
  <si>
    <t>Mikrofon</t>
  </si>
  <si>
    <t>Notebook HP PV 15-Go 15 SW A4 50000 WIN 8.1 Pro 15,6" szt.2</t>
  </si>
  <si>
    <t>Projektor multimedialny NEC V 230 X</t>
  </si>
  <si>
    <t>Laptop HP Compaq Presario CQ57-303</t>
  </si>
  <si>
    <t>Laptop HP Compaq Presario CQ 57 -303 szt 2</t>
  </si>
  <si>
    <t>Projektor Benq MW526E(HDMI) SN:PD WCE0181901L + Ekran Nobo ścienny Standard 240 x 181,3 (1902394) SN 502825225076 + Uchwy sufitowy do projektora</t>
  </si>
  <si>
    <t>Notebooki Lenovo G50-70 wraz z oprogramowaniem + mysz- 3 komplety</t>
  </si>
  <si>
    <t>Radiomagnetofon MAN MM 274</t>
  </si>
  <si>
    <t>Mikrofony wraz z okablowaniem</t>
  </si>
  <si>
    <t>Notebook DELL z oprogramowaniem</t>
  </si>
  <si>
    <t xml:space="preserve">Tablica interaktywna 82 cali Touch Sensitive TD 7801 </t>
  </si>
  <si>
    <t>Projektor BENQ MP 515 z ekranem projekcyjnym + uchwyt</t>
  </si>
  <si>
    <t>Laptop HP z oprogramowaniem</t>
  </si>
  <si>
    <t>Laptop z oprogramowaniem Windows Office</t>
  </si>
  <si>
    <t>Notebooki HP 15-R000SW wraz z oprogramowaniem WIN 8.1 szt. 3</t>
  </si>
  <si>
    <t>Notebooki HP 15- RoooSW wraz z oprogramowaniem  WIN 8.1 szt.3</t>
  </si>
  <si>
    <t>Notebook DELL 3542-3681 Intel I5-4210U</t>
  </si>
  <si>
    <t>Radiomagnetofon Philips AZ 780</t>
  </si>
  <si>
    <t>Notebook Lenovo G510 59433300 Intel + oprogramowanie</t>
  </si>
  <si>
    <t>Notebook DELL 3542-3642-3681 Intel I5-4210 U szt. 1</t>
  </si>
  <si>
    <t>Notebooki HP 15-R000SW wraz z oprogramowaniem WIN 8.1 szt.5</t>
  </si>
  <si>
    <t>Aparat cyfrowy CANON EOS 650D 18-55ISII + oprogramowanie + karta pamięci + statyw</t>
  </si>
  <si>
    <t xml:space="preserve">Projektor V260 NEC + plansze </t>
  </si>
  <si>
    <t>Tablica interaktywna eno 2610 78" 2x3</t>
  </si>
  <si>
    <t>Laptop Sony VIAO VPC-EE3SIE/WI z oprogramowaniem</t>
  </si>
  <si>
    <t>Mikrofony Sennheiser FP 35-C-EU szt.2 (symbol 01168)</t>
  </si>
  <si>
    <t>Zestaw nagłaśniający- głośnik 4ohm Sony + wzmaczniacz stereo TC2-AMP 3 + uchwyt do projektora</t>
  </si>
  <si>
    <t>Projektor 260XS ShortTrow NEC + uchwyt do bliskiej projekcji szt.1</t>
  </si>
  <si>
    <t>Notebook HP M6-1020SW W7H 15,6" wraz z oprogramowaniem i urządzeniem wielofunkcyjnym HP Advantage 35150</t>
  </si>
  <si>
    <t>Mikrofon AKG WMS 40 mini Vocal Set</t>
  </si>
  <si>
    <t>Projektor Sony VPL-SX 225 szt. 1</t>
  </si>
  <si>
    <t>Projketor SONY VPL SX 225 wraz z uchwytem</t>
  </si>
  <si>
    <t>Tablica interaktywna InterWrite</t>
  </si>
  <si>
    <t>Laptop ASUS VivoBook S301LA-C101 241H 120 GB SSD</t>
  </si>
  <si>
    <t>Laptop Acer Aspire E1-571G 7368 G75 wraz z oprogramowaniem</t>
  </si>
  <si>
    <t>Projektor Epson EB- W 12 szt. 1</t>
  </si>
  <si>
    <t>Laptop DEEL Vostro V2520 i3 + oprogramowanie + myszka 1 kpl.</t>
  </si>
  <si>
    <t>Laptop DELL Vostro V 1540/Core i 3370M</t>
  </si>
  <si>
    <r>
      <t xml:space="preserve">nazwa środka trwałego oraz informacja, czy urządzenie zainstalowane jest </t>
    </r>
    <r>
      <rPr>
        <b/>
        <u/>
        <sz val="10"/>
        <rFont val="Arial"/>
        <family val="2"/>
        <charset val="238"/>
      </rPr>
      <t>wewnątrz budynku</t>
    </r>
    <r>
      <rPr>
        <b/>
        <sz val="10"/>
        <rFont val="Arial"/>
        <family val="2"/>
        <charset val="238"/>
      </rPr>
      <t xml:space="preserve">, czy </t>
    </r>
    <r>
      <rPr>
        <b/>
        <u/>
        <sz val="10"/>
        <rFont val="Arial"/>
        <family val="2"/>
        <charset val="238"/>
      </rPr>
      <t>na zewnątrz</t>
    </r>
  </si>
  <si>
    <t>rok produkcji</t>
  </si>
  <si>
    <t>Kamera CCTV -kolorowa, IR do 50 m + zasilacz (wewnątrz budynku)</t>
  </si>
  <si>
    <t xml:space="preserve">3. Wykaz monitoringu wizyjnego </t>
  </si>
  <si>
    <t>wartość  księgowa brutto</t>
  </si>
  <si>
    <t xml:space="preserve">2. Wykaz sprzętu elektronicznego przenośnego </t>
  </si>
  <si>
    <t>1. Wykaz sprzętu elektronicznego stacjonarnego</t>
  </si>
  <si>
    <t>2. Gminny Zespół Obsługi Oświaty</t>
  </si>
  <si>
    <t>3. ZS Gębice</t>
  </si>
  <si>
    <t>4. SP Huta</t>
  </si>
  <si>
    <t>5. ZS Jędrzejewo</t>
  </si>
  <si>
    <t>6. Zespół Szkół Kuźnica Cz.</t>
  </si>
  <si>
    <t>7. ZS  Romanowo D.</t>
  </si>
  <si>
    <t>8. SP Sarbia</t>
  </si>
  <si>
    <t>9. PP Gębice</t>
  </si>
  <si>
    <t>10. SP Śmieszkowo</t>
  </si>
  <si>
    <t>11. PP Śmieszkowo</t>
  </si>
  <si>
    <t>12. PP Mikołajewo</t>
  </si>
  <si>
    <t>13. PP Kuźnica Cz.</t>
  </si>
  <si>
    <t>3. Zespól Szkół Gębice</t>
  </si>
  <si>
    <t>5. Zespół Szkół Jędrzejewo</t>
  </si>
  <si>
    <t>6. Zespół Szkół  Kuźnica Czarnkowska</t>
  </si>
  <si>
    <t>7. Zespól Szkół Romanowo D.</t>
  </si>
  <si>
    <t>9. SP Śmieszkowo</t>
  </si>
  <si>
    <t>10. PP Kuźnica Cz.</t>
  </si>
  <si>
    <t>11. PG Jędrzejewo</t>
  </si>
  <si>
    <t>12. PP Jędrzejewo</t>
  </si>
  <si>
    <t>13. PP Śmieszkowo</t>
  </si>
  <si>
    <t>1. PG Gębice</t>
  </si>
  <si>
    <t>Sprzęte elektroniczny przenośny</t>
  </si>
  <si>
    <t>Sprzęt elektroniczny stacjonarny</t>
  </si>
  <si>
    <t>Monitoring wizyjny</t>
  </si>
  <si>
    <t>szkodowość Gminy Czarnków za okres 01.01.2013- 04.10.2015 r. wystawiona na dzień 04.10.2015 r.</t>
  </si>
  <si>
    <t>Poszkodowany</t>
  </si>
  <si>
    <t>Ryzyko</t>
  </si>
  <si>
    <t>Data Szkody</t>
  </si>
  <si>
    <t>Opis szkody</t>
  </si>
  <si>
    <t>Typ decyzji</t>
  </si>
  <si>
    <t>Treść decyzji</t>
  </si>
  <si>
    <t>Wypłata</t>
  </si>
  <si>
    <t>rezerwa</t>
  </si>
  <si>
    <t>Gmina Czarnków</t>
  </si>
  <si>
    <t>Mienie od ognia i innych zdarzeń</t>
  </si>
  <si>
    <t>zerwanie poszycia dachowego oraz przewrócenie ściany</t>
  </si>
  <si>
    <t>Decyzja wypłata kwoty bezspornej</t>
  </si>
  <si>
    <t>Odszkodowanie wypłacono na podstawie kosztorysu TU</t>
  </si>
  <si>
    <t>uszkodzenie pieca</t>
  </si>
  <si>
    <t>Decyzja wypłata</t>
  </si>
  <si>
    <t>zalanie przez dach</t>
  </si>
  <si>
    <t>Kradzież</t>
  </si>
  <si>
    <t>kradzież znaku drogowego B-18</t>
  </si>
  <si>
    <t>kradzież dwóch znaków</t>
  </si>
  <si>
    <t>wypłata zgodna z rachunkami</t>
  </si>
  <si>
    <t>uszkodzenie dachu oraz zalanie ścian</t>
  </si>
  <si>
    <t>Odszkodowanie wypłacono na podstawie ko0sztorysu TU</t>
  </si>
  <si>
    <t>OC ogólne</t>
  </si>
  <si>
    <t>Powiat Czarnkowsko-Trzcianecki</t>
  </si>
  <si>
    <t>zalanie sufitu w pomieszczeniu biurowym wskutek awarii sieci wodociągowej w UG (piętro wyżej)</t>
  </si>
  <si>
    <t>zalanie sali wiejskiej wraz zpiwnica wskuteksilnej ulewy</t>
  </si>
  <si>
    <t>Odszkodowanie wyplacono na podstawie sporządzonego kosztorysu przez TU</t>
  </si>
  <si>
    <t>zalanie pomieszczeń</t>
  </si>
  <si>
    <t>uszkodzenie dachu</t>
  </si>
  <si>
    <t>zalanie 2 pomieszczeń wskutek awarii/pęknięcia rury</t>
  </si>
  <si>
    <t>Odszkodowanie wyplacono na podstawie kosztorysu TU</t>
  </si>
  <si>
    <t>zniszczenie ścian i instalacji elektrycznej w lokalu użytkowym wskutek zwarcia</t>
  </si>
  <si>
    <t>Odszkdowanie wyplacono na podstawie przedłożonych dokumentów oraz sporządzonego przez TU kosztorysu</t>
  </si>
  <si>
    <t>zalanie pomieszczeń wskutek nawalnego deszczu</t>
  </si>
  <si>
    <t>Publiczne Przedszkole- Kuźnica Czarnkowska z oddziałami</t>
  </si>
  <si>
    <t>zalanie sufitu przedszkola</t>
  </si>
  <si>
    <t>awaria sieci wodociągowej</t>
  </si>
  <si>
    <t>Odszkodowanie wyplacono na podstawie rozliczenia TU</t>
  </si>
  <si>
    <t>Publiczne Gimnazjum- Gębice</t>
  </si>
  <si>
    <t>Szyby</t>
  </si>
  <si>
    <t>stłuczenie szyby</t>
  </si>
  <si>
    <t>wypłata zgodna z fakturą</t>
  </si>
  <si>
    <t>zalanie pomieszczeń mieszkalnych wskutek pęknięcia wężyka przy oplocie przy bojlerze</t>
  </si>
  <si>
    <t>Nazwa</t>
  </si>
  <si>
    <t>Regon</t>
  </si>
  <si>
    <t>Nip</t>
  </si>
  <si>
    <t>Rybaki 3, 64-700 Czarnków</t>
  </si>
  <si>
    <r>
      <t>Publiczne Przedszkole w Gębicach</t>
    </r>
    <r>
      <rPr>
        <sz val="10"/>
        <rFont val="Arial"/>
        <family val="2"/>
        <charset val="238"/>
      </rPr>
      <t xml:space="preserve"> -                               Oddział Przedszkolny w Brzeźnie,                                                   Oddział Przedszkolny w Marunowie</t>
    </r>
  </si>
  <si>
    <t>Gębice , ul. Pilska 11,                                 Brzeźno Krótka 1,                                          Marunowo 17</t>
  </si>
  <si>
    <r>
      <t>Publiczne Przedszkole w Kuźnicy Czarnkowskiej wraz z :</t>
    </r>
    <r>
      <rPr>
        <sz val="10"/>
        <rFont val="Arial"/>
        <family val="2"/>
        <charset val="238"/>
      </rPr>
      <t xml:space="preserve"> Oddział  Przedszkolny w Zofiowie,  Oddział Przedszkolny Góra nad Notecią,  Oddział Przedszkolny Mikołajewo</t>
    </r>
  </si>
  <si>
    <t>KUŹNICA CZARNKOWSKA Różana 3,   Zofiowo 67,                                                                        Góra nad Notecią 2,                                Mikołajewo 42</t>
  </si>
  <si>
    <r>
      <t>Publiczne Przedszkole w Jędrzejewie</t>
    </r>
    <r>
      <rPr>
        <sz val="10"/>
        <rFont val="Arial"/>
        <family val="2"/>
        <charset val="238"/>
      </rPr>
      <t>-                                 Oddział Przedszkolny w Gajewie</t>
    </r>
  </si>
  <si>
    <t>JĘDRZEJEWO 16,                                        Gajewo 34</t>
  </si>
  <si>
    <r>
      <t xml:space="preserve">Publiczne Przedszkole w Śmieszkowie, </t>
    </r>
    <r>
      <rPr>
        <sz val="10"/>
        <rFont val="Arial"/>
        <family val="2"/>
        <charset val="238"/>
      </rPr>
      <t xml:space="preserve">                               Oddział Przedszkolny Romanowo Dolne,                                    Oddział Przedszkolny Romanowo Górne,                                    Oddział Przedszkolny Walkowice</t>
    </r>
  </si>
  <si>
    <t>ŚMIESZKOWO Pogodna 16,                                    Romanowo Dolne 62,                                 Romanowo Górne 72,                                           Walkowice 62</t>
  </si>
  <si>
    <t>Szkoła Podstawowa w Sarbii</t>
  </si>
  <si>
    <t>SARBIA 1</t>
  </si>
  <si>
    <t>Szkoła Podstawowa w Śmieszkowie</t>
  </si>
  <si>
    <t>ŚMIESZKOWO Szkolna 38</t>
  </si>
  <si>
    <t>Szkoła Podstawowa w Hucie</t>
  </si>
  <si>
    <t>HUTA Radomska 22</t>
  </si>
  <si>
    <t>Zespół Szkół w Romanowie Dolnym</t>
  </si>
  <si>
    <t>a</t>
  </si>
  <si>
    <t>Publiczne Gimnazjum w Romanowie Dolnym</t>
  </si>
  <si>
    <t>ROMANOWO DOLNE 123</t>
  </si>
  <si>
    <t>b</t>
  </si>
  <si>
    <t>Szkoła Podstawowa w Romanowie Dolnym</t>
  </si>
  <si>
    <t>ROMANOWO DOLNE 124</t>
  </si>
  <si>
    <t>Zespół Szkół w Gębicach</t>
  </si>
  <si>
    <t>Publiczne Gimnazjum w Gębicach</t>
  </si>
  <si>
    <t>GĘBICE Szkolna 2</t>
  </si>
  <si>
    <t>Szkoła Podstawowa w Gębicach</t>
  </si>
  <si>
    <t>GĘBICE Szkolna 3</t>
  </si>
  <si>
    <t>Zespół Szkół w Jędrzejewie :</t>
  </si>
  <si>
    <t>JĘDRZEJEWO 25</t>
  </si>
  <si>
    <t>Szkoła Podstawowa w Jędrzejewie</t>
  </si>
  <si>
    <t>Publiczne Gimnazjum w Jędrzejewie</t>
  </si>
  <si>
    <t>Zespół Szkół w Kuźnicy Czarnkowskiej :</t>
  </si>
  <si>
    <t>KUŹNICA CZARNKOWSKA Szkolna 10</t>
  </si>
  <si>
    <t>Szkoła Podstawowa</t>
  </si>
  <si>
    <t>Gimnazjum w Kuźnicy Czarnkowskiej</t>
  </si>
  <si>
    <t>Biblioteka Publiczna w Hucie</t>
  </si>
  <si>
    <t>ul. Radomska 20/1, 64-708 Huta</t>
  </si>
  <si>
    <t>Biblioteka Publiczna w Kuźnicy Czarnkowskiej</t>
  </si>
  <si>
    <t>ul. Wyzwolenia 32, 64-700 Czarnków</t>
  </si>
  <si>
    <t>Biblioteka Publiczna w Romanowie Dolnym</t>
  </si>
  <si>
    <t>Romanowo Dolne 124, 64-700 Czarnków</t>
  </si>
  <si>
    <t>Biblioteka Publiczna w Gębicach</t>
  </si>
  <si>
    <t>ul. Lipowa 4, 64-707 Gębice</t>
  </si>
  <si>
    <t>Biblioteka Publiczna w Jędrzejewie</t>
  </si>
  <si>
    <t>Jędrzejewo 20   64-713 Jędrzejewo</t>
  </si>
  <si>
    <t>Jednostki OSP</t>
  </si>
  <si>
    <t>OSP Śmieszkowo</t>
  </si>
  <si>
    <t>OSP Gajewo</t>
  </si>
  <si>
    <t>OSP Huta</t>
  </si>
  <si>
    <t>OPS Jędrzejewo                                                                                                                                                                                                                                                           OSP Sarbia – Skarbka</t>
  </si>
  <si>
    <t>Przyst.aut. murowany Śmietankowo/Kuźnica</t>
  </si>
  <si>
    <t>Przyst.autob. blaszany Zofiowo</t>
  </si>
  <si>
    <t>Przystanek  autob. Huta ul.  Pilska  prefabrykowany</t>
  </si>
  <si>
    <t>Przystanek  murowany  Romanowo Dolne</t>
  </si>
  <si>
    <t>Garaż blasz.autob.Sobolewo</t>
  </si>
  <si>
    <t>Budynek użytkowo-mieszkalny Jędrzejewo Piaski 43</t>
  </si>
  <si>
    <t>Budynek mieszkalny Komorzewo 41 (Budek)</t>
  </si>
  <si>
    <t>Budynek mieszkalny. Świetlica  Białężyn Nr 13</t>
  </si>
  <si>
    <t>Sala wiejska Gębice + bilioteka  (zw. wartości OT 3/06 11.12.06  modernizacja  bud. Ocieplenie scian, wymiana  rynien,drzwi, podłogi, wykonanie płyty asfaltowej przy budynku współfinansowane z Odnowy Wsi)</t>
  </si>
  <si>
    <t>przedwojenny</t>
  </si>
  <si>
    <t>Bud.szkolno - mieszkalny Śmieszkowo-stary ul. Wiejska 16</t>
  </si>
  <si>
    <t xml:space="preserve">Bud. Gębiczyn 22 (lokale mieszkalne  - Krakowiak) </t>
  </si>
  <si>
    <t>Bud.szkolny Gębice ul. Szkolna stary</t>
  </si>
  <si>
    <t>Bud.szkolny Gebice nowy ul. Szkolna + Bud.Publiczne Gimnazjum Gębice nowy ul.Szkolna dobudówka do starszej częsci</t>
  </si>
  <si>
    <t xml:space="preserve">Bud. Świetlicy środowiskowej Walkowice Nr 61 </t>
  </si>
  <si>
    <t>Bud.mieszkalny Brzeźno ul. Czarnkowska 17</t>
  </si>
  <si>
    <t xml:space="preserve"> golBud.szkolny Mikołajewo Nr 42 (przedszkole + mieszkanie)</t>
  </si>
  <si>
    <t xml:space="preserve">Bud. mieszkalny Brzeźno ul. Krótka 1 </t>
  </si>
  <si>
    <t>remiza Walkowice</t>
  </si>
  <si>
    <t>Bud.Przedszk.Gajewo 34</t>
  </si>
  <si>
    <t>Bud.Przedszk.- mieszkalny Zofiowo</t>
  </si>
  <si>
    <t>Bud.Przedszk.Kuźnica Cz. Ul. Różana 3</t>
  </si>
  <si>
    <t xml:space="preserve">Bud.gosp.Góra - Pianówka  Nr 2 </t>
  </si>
  <si>
    <t>Bud. gospodarczy Marunowo 17A (koło przedszkola)</t>
  </si>
  <si>
    <t>Bud. gosp. nr 2 Śmieszkowo ul. Wiejska  16</t>
  </si>
  <si>
    <t>Bud. gospodarczy Gębiczyn  Nr 22 (Krakowiak)</t>
  </si>
  <si>
    <t>Bud. gospodarczy nr 2 Gębiczyn  Nr 22 (Krakowiak)</t>
  </si>
  <si>
    <t>Bud. gospodarczy Zofiowo Nr 66 (Zalewski)</t>
  </si>
  <si>
    <t>Bud.gosp. Mikołajewo 42 (Gol)przy przedszkolu</t>
  </si>
  <si>
    <t>Bud.gosp. Śmieszkowo ul. Szkolna  38</t>
  </si>
  <si>
    <t xml:space="preserve">Garaż w Gajewie Nr 35 </t>
  </si>
  <si>
    <t>Bud. gospodarczy  Zofiowo Nr 66 (Zalewska)</t>
  </si>
  <si>
    <t>bud. gospodarczy Zofiowo 67 (Wicher)</t>
  </si>
  <si>
    <t>Bud.mieszk.Jedrzejewo Plany 109</t>
  </si>
  <si>
    <t>Bud.mieszk.Jędrzejewo Nr 1 (lokal  mieszklany)</t>
  </si>
  <si>
    <t>Bud.mieszk. + przedszkole Marunowo 17</t>
  </si>
  <si>
    <t>Oczyszczalnia ścieków NEBRASKA Kuźnica Czarnkowska</t>
  </si>
  <si>
    <t>"Moje boisko- Orlik 2012"w Czarnkowie</t>
  </si>
  <si>
    <t>Plac utwardz.parking remiza Jędrzeje</t>
  </si>
  <si>
    <t>SIŁOWNIA ZEWNĘTRZNA przy szkole w Romanowie Górnym</t>
  </si>
  <si>
    <t>8m2</t>
  </si>
  <si>
    <t>Bud.świetlicy Góra Nr 2</t>
  </si>
  <si>
    <t>Komorzewo /Ciążyń (Lorkowski) remiza przerobiona ma mieszklany</t>
  </si>
  <si>
    <t>blachodachówka</t>
  </si>
  <si>
    <t>poma paliwowa pływająca, agregat prądotwórczy, piły motorowe, zestaw hydrauliczny</t>
  </si>
  <si>
    <t>piły motorowe, zestaw hydrauliczny combi, pompa niagara, agregat prądotwórczy, torba R1, wentylator oddymiający</t>
  </si>
  <si>
    <t>pompa niagara</t>
  </si>
  <si>
    <t>nie znany</t>
  </si>
  <si>
    <t>bieżace narawy</t>
  </si>
  <si>
    <t>dwusadowy drewniany pokryty dachówką cementową</t>
  </si>
  <si>
    <t>D2-3</t>
  </si>
  <si>
    <t>fundamenty z kamienia olnego, ściany betonowe mondlitynia z cegły pełnej ceramicznej</t>
  </si>
  <si>
    <t xml:space="preserve">dwusadowy </t>
  </si>
  <si>
    <t>nieznany</t>
  </si>
  <si>
    <t>fundamenty murowane z kamienia polnego; ściany murowane z cegły ceramicznej</t>
  </si>
  <si>
    <t>drewniany dwuspadowy pokryty dachówką ceramiczną</t>
  </si>
  <si>
    <t>gospodarczy Bukowiec 18 (Pawlaczyk)</t>
  </si>
  <si>
    <t>Bud.mieszk.Sarbia 48 - wybudowanie</t>
  </si>
  <si>
    <t>Bud.mieszk.Huta ul. Radomska 20</t>
  </si>
  <si>
    <t>fundamenty płytkie z kamienia polnego murowane, ściany murowane z cegły ceramicznej</t>
  </si>
  <si>
    <t>Tabela nr 6 - Wykaz pojazdów w Gminie Czarnków</t>
  </si>
  <si>
    <t>Kuźnica Czarckowska ul. Szkolna 10  mieszkalny</t>
  </si>
  <si>
    <t>fundament murowany z kamienia; ściany z pruskiego mury konstrukcja drewniana, cegła ceramiczna</t>
  </si>
  <si>
    <t>drewniane belkowe</t>
  </si>
  <si>
    <t>dwuspadowy, płaski pokryty papą</t>
  </si>
  <si>
    <t>piec kaflowy</t>
  </si>
  <si>
    <t>osoba trzecia</t>
  </si>
  <si>
    <t>zgon wskutek utonięcia dziecka na zwirowni. Sprawa na wokandzie. Odbyła się pierwsza rozprawa. Powódka poprosiła o wyznaczenie adwokata z Urzędu.</t>
  </si>
  <si>
    <t>odmowa, toczy się sprawa w sądzie</t>
  </si>
  <si>
    <t>brak odpowiedzialnosci Gminy. Podopieczny nie powinien znajdowac się bez opieki, żwirownia nie jest plażą i nie ma zezwolenia na kąpiele.</t>
  </si>
  <si>
    <t>razem księgowa brutto i odtworzeniowa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</si>
</sst>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#,##0.00\ &quot;zł&quot;;\-#,##0.00\ &quot;zł&quot;"/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#,##0.00\ _z_ł"/>
  </numFmts>
  <fonts count="35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6"/>
      <name val="Arial"/>
      <family val="2"/>
      <charset val="238"/>
    </font>
    <font>
      <sz val="8"/>
      <name val="Arial"/>
      <family val="2"/>
      <charset val="238"/>
    </font>
    <font>
      <b/>
      <i/>
      <sz val="14"/>
      <name val="Arial"/>
      <family val="2"/>
      <charset val="238"/>
    </font>
    <font>
      <b/>
      <i/>
      <sz val="12"/>
      <name val="Arial"/>
      <family val="2"/>
    </font>
    <font>
      <i/>
      <sz val="12"/>
      <name val="Arial"/>
      <family val="2"/>
    </font>
    <font>
      <b/>
      <i/>
      <sz val="12"/>
      <name val="Arial"/>
      <family val="2"/>
      <charset val="238"/>
    </font>
    <font>
      <b/>
      <sz val="13"/>
      <name val="Arial"/>
      <family val="2"/>
    </font>
    <font>
      <b/>
      <sz val="11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Arial CE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10"/>
      <name val="Arial"/>
      <family val="2"/>
      <charset val="238"/>
    </font>
    <font>
      <b/>
      <sz val="14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indexed="60"/>
      <name val="Arial"/>
      <family val="2"/>
      <charset val="238"/>
    </font>
    <font>
      <b/>
      <i/>
      <sz val="9"/>
      <color indexed="60"/>
      <name val="Arial"/>
      <family val="2"/>
      <charset val="238"/>
    </font>
    <font>
      <sz val="6"/>
      <name val="Arial"/>
      <family val="2"/>
      <charset val="238"/>
    </font>
    <font>
      <b/>
      <sz val="24"/>
      <color rgb="FFFF0000"/>
      <name val="Arial"/>
      <family val="2"/>
      <charset val="238"/>
    </font>
    <font>
      <b/>
      <sz val="13"/>
      <name val="Arial"/>
      <family val="2"/>
      <charset val="238"/>
    </font>
    <font>
      <b/>
      <u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b/>
      <i/>
      <u/>
      <sz val="1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6">
    <xf numFmtId="0" fontId="0" fillId="0" borderId="0"/>
    <xf numFmtId="0" fontId="18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3" fillId="0" borderId="0"/>
    <xf numFmtId="0" fontId="3" fillId="0" borderId="0"/>
  </cellStyleXfs>
  <cellXfs count="269">
    <xf numFmtId="0" fontId="0" fillId="0" borderId="0" xfId="0"/>
    <xf numFmtId="0" fontId="3" fillId="0" borderId="0" xfId="0" applyFont="1" applyFill="1"/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/>
    <xf numFmtId="0" fontId="3" fillId="0" borderId="6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9" fillId="0" borderId="2" xfId="0" applyFont="1" applyFill="1" applyBorder="1"/>
    <xf numFmtId="0" fontId="9" fillId="0" borderId="3" xfId="0" applyFont="1" applyFill="1" applyBorder="1"/>
    <xf numFmtId="0" fontId="3" fillId="0" borderId="6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right" vertical="center"/>
    </xf>
    <xf numFmtId="0" fontId="12" fillId="0" borderId="0" xfId="0" applyFont="1" applyFill="1" applyAlignment="1">
      <alignment horizontal="right" vertical="center"/>
    </xf>
    <xf numFmtId="0" fontId="0" fillId="0" borderId="0" xfId="0" applyFill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left"/>
    </xf>
    <xf numFmtId="0" fontId="3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/>
    </xf>
    <xf numFmtId="0" fontId="3" fillId="0" borderId="0" xfId="0" applyFont="1"/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5" fillId="0" borderId="0" xfId="0" applyFont="1"/>
    <xf numFmtId="0" fontId="16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44" fontId="5" fillId="0" borderId="0" xfId="0" applyNumberFormat="1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44" fontId="3" fillId="0" borderId="5" xfId="0" applyNumberFormat="1" applyFont="1" applyBorder="1" applyAlignment="1">
      <alignment vertical="center" wrapText="1"/>
    </xf>
    <xf numFmtId="0" fontId="3" fillId="0" borderId="5" xfId="0" applyFont="1" applyBorder="1" applyAlignment="1">
      <alignment horizontal="left" vertical="center" wrapText="1"/>
    </xf>
    <xf numFmtId="8" fontId="3" fillId="0" borderId="5" xfId="0" applyNumberFormat="1" applyFont="1" applyBorder="1" applyAlignment="1">
      <alignment vertical="center" wrapText="1"/>
    </xf>
    <xf numFmtId="44" fontId="3" fillId="0" borderId="5" xfId="0" applyNumberFormat="1" applyFont="1" applyBorder="1" applyAlignment="1">
      <alignment horizontal="center" vertical="center" wrapText="1"/>
    </xf>
    <xf numFmtId="0" fontId="16" fillId="0" borderId="0" xfId="0" applyFont="1"/>
    <xf numFmtId="0" fontId="5" fillId="0" borderId="0" xfId="0" applyFont="1" applyFill="1" applyBorder="1"/>
    <xf numFmtId="0" fontId="2" fillId="0" borderId="5" xfId="0" applyFont="1" applyBorder="1" applyAlignment="1">
      <alignment vertical="center" wrapText="1"/>
    </xf>
    <xf numFmtId="0" fontId="2" fillId="4" borderId="5" xfId="0" applyFont="1" applyFill="1" applyBorder="1" applyAlignment="1">
      <alignment horizontal="right" vertical="center" wrapText="1"/>
    </xf>
    <xf numFmtId="44" fontId="3" fillId="0" borderId="5" xfId="0" applyNumberFormat="1" applyFont="1" applyFill="1" applyBorder="1" applyAlignment="1">
      <alignment vertical="center" wrapText="1"/>
    </xf>
    <xf numFmtId="2" fontId="19" fillId="0" borderId="5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left" vertical="center" wrapText="1"/>
    </xf>
    <xf numFmtId="44" fontId="20" fillId="0" borderId="5" xfId="0" applyNumberFormat="1" applyFont="1" applyBorder="1" applyAlignment="1">
      <alignment vertical="center" wrapText="1"/>
    </xf>
    <xf numFmtId="44" fontId="3" fillId="3" borderId="5" xfId="0" applyNumberFormat="1" applyFont="1" applyFill="1" applyBorder="1" applyAlignment="1">
      <alignment vertical="center" wrapText="1"/>
    </xf>
    <xf numFmtId="44" fontId="3" fillId="2" borderId="5" xfId="0" applyNumberFormat="1" applyFont="1" applyFill="1" applyBorder="1" applyAlignment="1">
      <alignment vertical="center" wrapText="1"/>
    </xf>
    <xf numFmtId="8" fontId="3" fillId="2" borderId="5" xfId="0" applyNumberFormat="1" applyFont="1" applyFill="1" applyBorder="1" applyAlignment="1">
      <alignment vertical="center" wrapText="1"/>
    </xf>
    <xf numFmtId="0" fontId="21" fillId="0" borderId="0" xfId="0" applyFont="1"/>
    <xf numFmtId="0" fontId="24" fillId="0" borderId="5" xfId="0" applyFont="1" applyBorder="1" applyAlignment="1">
      <alignment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horizontal="center" vertical="center"/>
    </xf>
    <xf numFmtId="4" fontId="5" fillId="3" borderId="0" xfId="0" applyNumberFormat="1" applyFont="1" applyFill="1" applyBorder="1" applyAlignment="1">
      <alignment horizontal="center" vertical="center"/>
    </xf>
    <xf numFmtId="44" fontId="5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64" fontId="3" fillId="0" borderId="5" xfId="0" applyNumberFormat="1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44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8" fillId="2" borderId="4" xfId="0" applyFont="1" applyFill="1" applyBorder="1" applyAlignment="1" applyProtection="1">
      <alignment vertical="center"/>
      <protection locked="0"/>
    </xf>
    <xf numFmtId="0" fontId="28" fillId="2" borderId="11" xfId="0" applyFont="1" applyFill="1" applyBorder="1" applyAlignment="1" applyProtection="1">
      <alignment vertical="center"/>
      <protection locked="0"/>
    </xf>
    <xf numFmtId="2" fontId="3" fillId="3" borderId="5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2" fontId="2" fillId="3" borderId="5" xfId="0" applyNumberFormat="1" applyFont="1" applyFill="1" applyBorder="1" applyAlignment="1">
      <alignment horizontal="center" vertical="center" wrapText="1"/>
    </xf>
    <xf numFmtId="4" fontId="3" fillId="3" borderId="5" xfId="0" applyNumberFormat="1" applyFont="1" applyFill="1" applyBorder="1" applyAlignment="1">
      <alignment horizontal="center" vertical="center" wrapText="1"/>
    </xf>
    <xf numFmtId="2" fontId="17" fillId="3" borderId="5" xfId="0" applyNumberFormat="1" applyFont="1" applyFill="1" applyBorder="1" applyAlignment="1">
      <alignment horizontal="center" vertical="center" wrapText="1"/>
    </xf>
    <xf numFmtId="2" fontId="3" fillId="3" borderId="5" xfId="0" applyNumberFormat="1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 wrapText="1"/>
    </xf>
    <xf numFmtId="44" fontId="2" fillId="6" borderId="5" xfId="0" applyNumberFormat="1" applyFont="1" applyFill="1" applyBorder="1" applyAlignment="1" applyProtection="1">
      <alignment horizontal="center" vertical="center" wrapText="1"/>
      <protection locked="0"/>
    </xf>
    <xf numFmtId="4" fontId="2" fillId="6" borderId="5" xfId="0" applyNumberFormat="1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44" fontId="3" fillId="0" borderId="9" xfId="0" applyNumberFormat="1" applyFont="1" applyBorder="1" applyAlignment="1">
      <alignment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wrapText="1"/>
    </xf>
    <xf numFmtId="0" fontId="2" fillId="5" borderId="5" xfId="0" applyFont="1" applyFill="1" applyBorder="1" applyAlignment="1">
      <alignment horizontal="center" vertical="center" wrapText="1"/>
    </xf>
    <xf numFmtId="164" fontId="2" fillId="5" borderId="5" xfId="0" applyNumberFormat="1" applyFont="1" applyFill="1" applyBorder="1" applyAlignment="1">
      <alignment horizontal="center" vertical="center" wrapText="1"/>
    </xf>
    <xf numFmtId="164" fontId="3" fillId="0" borderId="5" xfId="2" applyNumberFormat="1" applyFont="1" applyFill="1" applyBorder="1" applyAlignment="1">
      <alignment horizontal="right" vertical="center" wrapText="1"/>
    </xf>
    <xf numFmtId="164" fontId="3" fillId="0" borderId="5" xfId="0" applyNumberFormat="1" applyFont="1" applyFill="1" applyBorder="1"/>
    <xf numFmtId="44" fontId="3" fillId="0" borderId="0" xfId="0" applyNumberFormat="1" applyFont="1" applyFill="1"/>
    <xf numFmtId="0" fontId="3" fillId="0" borderId="0" xfId="0" applyFont="1" applyFill="1" applyBorder="1"/>
    <xf numFmtId="0" fontId="5" fillId="0" borderId="1" xfId="0" applyFont="1" applyFill="1" applyBorder="1"/>
    <xf numFmtId="0" fontId="29" fillId="0" borderId="0" xfId="0" applyFont="1"/>
    <xf numFmtId="164" fontId="3" fillId="0" borderId="5" xfId="0" applyNumberFormat="1" applyFont="1" applyFill="1" applyBorder="1" applyAlignment="1">
      <alignment horizontal="right" vertical="center" wrapText="1"/>
    </xf>
    <xf numFmtId="44" fontId="0" fillId="0" borderId="5" xfId="0" applyNumberFormat="1" applyBorder="1" applyAlignment="1">
      <alignment horizontal="right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8" fontId="0" fillId="0" borderId="5" xfId="0" applyNumberFormat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165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44" fontId="3" fillId="7" borderId="5" xfId="0" applyNumberFormat="1" applyFont="1" applyFill="1" applyBorder="1" applyAlignment="1">
      <alignment horizontal="right" vertical="center" wrapText="1"/>
    </xf>
    <xf numFmtId="2" fontId="3" fillId="0" borderId="5" xfId="0" applyNumberFormat="1" applyFont="1" applyBorder="1" applyAlignment="1">
      <alignment vertical="center" wrapText="1"/>
    </xf>
    <xf numFmtId="44" fontId="3" fillId="7" borderId="5" xfId="0" applyNumberFormat="1" applyFont="1" applyFill="1" applyBorder="1" applyAlignment="1">
      <alignment vertical="center" wrapText="1"/>
    </xf>
    <xf numFmtId="44" fontId="3" fillId="7" borderId="5" xfId="0" applyNumberFormat="1" applyFont="1" applyFill="1" applyBorder="1" applyAlignment="1">
      <alignment horizontal="center" vertical="center" wrapText="1"/>
    </xf>
    <xf numFmtId="8" fontId="3" fillId="7" borderId="5" xfId="0" applyNumberFormat="1" applyFont="1" applyFill="1" applyBorder="1" applyAlignment="1">
      <alignment vertical="center" wrapText="1"/>
    </xf>
    <xf numFmtId="44" fontId="3" fillId="7" borderId="9" xfId="0" applyNumberFormat="1" applyFont="1" applyFill="1" applyBorder="1" applyAlignment="1">
      <alignment vertical="center" wrapText="1"/>
    </xf>
    <xf numFmtId="164" fontId="4" fillId="0" borderId="0" xfId="0" applyNumberFormat="1" applyFont="1" applyFill="1" applyAlignment="1">
      <alignment horizontal="right" vertical="center"/>
    </xf>
    <xf numFmtId="164" fontId="3" fillId="0" borderId="0" xfId="0" applyNumberFormat="1" applyFont="1" applyFill="1"/>
    <xf numFmtId="164" fontId="3" fillId="0" borderId="5" xfId="2" applyNumberFormat="1" applyFont="1" applyFill="1" applyBorder="1" applyAlignment="1">
      <alignment vertical="center" wrapText="1"/>
    </xf>
    <xf numFmtId="164" fontId="2" fillId="0" borderId="5" xfId="0" applyNumberFormat="1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vertical="center" wrapText="1"/>
    </xf>
    <xf numFmtId="164" fontId="3" fillId="0" borderId="6" xfId="2" applyNumberFormat="1" applyFont="1" applyFill="1" applyBorder="1" applyAlignment="1">
      <alignment vertical="center" wrapText="1"/>
    </xf>
    <xf numFmtId="164" fontId="2" fillId="8" borderId="5" xfId="0" applyNumberFormat="1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right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>
      <alignment vertical="center" wrapText="1"/>
    </xf>
    <xf numFmtId="164" fontId="3" fillId="0" borderId="5" xfId="0" applyNumberFormat="1" applyFont="1" applyFill="1" applyBorder="1" applyAlignment="1">
      <alignment vertical="center" wrapText="1"/>
    </xf>
    <xf numFmtId="2" fontId="3" fillId="0" borderId="5" xfId="0" applyNumberFormat="1" applyFont="1" applyFill="1" applyBorder="1" applyAlignment="1">
      <alignment vertical="center" wrapText="1"/>
    </xf>
    <xf numFmtId="164" fontId="2" fillId="0" borderId="10" xfId="0" applyNumberFormat="1" applyFont="1" applyFill="1" applyBorder="1" applyAlignment="1">
      <alignment vertical="center" wrapText="1"/>
    </xf>
    <xf numFmtId="0" fontId="2" fillId="5" borderId="5" xfId="0" applyFont="1" applyFill="1" applyBorder="1"/>
    <xf numFmtId="0" fontId="2" fillId="5" borderId="5" xfId="0" applyFont="1" applyFill="1" applyBorder="1" applyAlignment="1">
      <alignment horizontal="center"/>
    </xf>
    <xf numFmtId="0" fontId="31" fillId="7" borderId="13" xfId="0" applyNumberFormat="1" applyFont="1" applyFill="1" applyBorder="1" applyAlignment="1">
      <alignment horizontal="left" vertical="center" wrapText="1"/>
    </xf>
    <xf numFmtId="0" fontId="31" fillId="7" borderId="14" xfId="0" applyNumberFormat="1" applyFont="1" applyFill="1" applyBorder="1" applyAlignment="1">
      <alignment horizontal="left" vertical="center" wrapText="1"/>
    </xf>
    <xf numFmtId="14" fontId="31" fillId="7" borderId="14" xfId="0" applyNumberFormat="1" applyFont="1" applyFill="1" applyBorder="1" applyAlignment="1">
      <alignment horizontal="left" vertical="center" wrapText="1"/>
    </xf>
    <xf numFmtId="0" fontId="0" fillId="2" borderId="6" xfId="0" applyNumberFormat="1" applyFill="1" applyBorder="1" applyAlignment="1">
      <alignment horizontal="left" vertical="center" wrapText="1"/>
    </xf>
    <xf numFmtId="14" fontId="0" fillId="2" borderId="6" xfId="0" applyNumberFormat="1" applyFill="1" applyBorder="1" applyAlignment="1">
      <alignment horizontal="left" vertical="center" wrapText="1"/>
    </xf>
    <xf numFmtId="0" fontId="0" fillId="2" borderId="5" xfId="0" applyNumberFormat="1" applyFill="1" applyBorder="1" applyAlignment="1">
      <alignment horizontal="left" vertical="center" wrapText="1"/>
    </xf>
    <xf numFmtId="14" fontId="0" fillId="2" borderId="5" xfId="0" applyNumberFormat="1" applyFill="1" applyBorder="1" applyAlignment="1">
      <alignment horizontal="left" vertical="center" wrapText="1"/>
    </xf>
    <xf numFmtId="0" fontId="0" fillId="0" borderId="0" xfId="0" applyNumberFormat="1"/>
    <xf numFmtId="14" fontId="0" fillId="0" borderId="0" xfId="0" applyNumberFormat="1"/>
    <xf numFmtId="164" fontId="31" fillId="7" borderId="14" xfId="0" applyNumberFormat="1" applyFont="1" applyFill="1" applyBorder="1" applyAlignment="1">
      <alignment horizontal="right" vertical="center" wrapText="1"/>
    </xf>
    <xf numFmtId="44" fontId="31" fillId="7" borderId="15" xfId="0" applyNumberFormat="1" applyFont="1" applyFill="1" applyBorder="1" applyAlignment="1">
      <alignment horizontal="right"/>
    </xf>
    <xf numFmtId="164" fontId="0" fillId="2" borderId="6" xfId="0" applyNumberFormat="1" applyFill="1" applyBorder="1" applyAlignment="1">
      <alignment horizontal="right" vertical="center" wrapText="1"/>
    </xf>
    <xf numFmtId="44" fontId="0" fillId="2" borderId="6" xfId="0" applyNumberFormat="1" applyFill="1" applyBorder="1" applyAlignment="1">
      <alignment horizontal="right"/>
    </xf>
    <xf numFmtId="164" fontId="0" fillId="2" borderId="5" xfId="0" applyNumberFormat="1" applyFill="1" applyBorder="1" applyAlignment="1">
      <alignment horizontal="right" vertical="center" wrapText="1"/>
    </xf>
    <xf numFmtId="44" fontId="0" fillId="2" borderId="5" xfId="0" applyNumberFormat="1" applyFill="1" applyBorder="1" applyAlignment="1">
      <alignment horizontal="right"/>
    </xf>
    <xf numFmtId="44" fontId="0" fillId="2" borderId="5" xfId="0" applyNumberFormat="1" applyFill="1" applyBorder="1" applyAlignment="1">
      <alignment horizontal="right" vertical="center"/>
    </xf>
    <xf numFmtId="164" fontId="0" fillId="2" borderId="9" xfId="0" applyNumberFormat="1" applyFill="1" applyBorder="1" applyAlignment="1">
      <alignment horizontal="right" vertical="center" wrapText="1"/>
    </xf>
    <xf numFmtId="44" fontId="0" fillId="2" borderId="9" xfId="0" applyNumberFormat="1" applyFill="1" applyBorder="1" applyAlignment="1">
      <alignment horizontal="right"/>
    </xf>
    <xf numFmtId="0" fontId="0" fillId="0" borderId="0" xfId="0" applyAlignment="1">
      <alignment horizontal="right"/>
    </xf>
    <xf numFmtId="164" fontId="3" fillId="9" borderId="5" xfId="0" applyNumberFormat="1" applyFont="1" applyFill="1" applyBorder="1" applyAlignment="1">
      <alignment horizontal="right" vertical="center" wrapText="1"/>
    </xf>
    <xf numFmtId="164" fontId="31" fillId="7" borderId="16" xfId="0" applyNumberFormat="1" applyFont="1" applyFill="1" applyBorder="1" applyAlignment="1">
      <alignment horizontal="right" vertical="center"/>
    </xf>
    <xf numFmtId="44" fontId="31" fillId="7" borderId="16" xfId="0" applyNumberFormat="1" applyFont="1" applyFill="1" applyBorder="1" applyAlignment="1">
      <alignment horizontal="right" vertical="center"/>
    </xf>
    <xf numFmtId="4" fontId="3" fillId="0" borderId="5" xfId="0" applyNumberFormat="1" applyFont="1" applyBorder="1" applyAlignment="1">
      <alignment vertical="center" wrapText="1"/>
    </xf>
    <xf numFmtId="0" fontId="3" fillId="0" borderId="20" xfId="0" applyFont="1" applyBorder="1" applyAlignment="1">
      <alignment horizontal="center" vertical="center"/>
    </xf>
    <xf numFmtId="0" fontId="33" fillId="0" borderId="1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0" fontId="34" fillId="0" borderId="11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2" fillId="0" borderId="18" xfId="0" applyFont="1" applyBorder="1" applyAlignment="1">
      <alignment vertical="center"/>
    </xf>
    <xf numFmtId="0" fontId="3" fillId="0" borderId="20" xfId="0" applyFont="1" applyBorder="1" applyAlignment="1">
      <alignment vertical="center" wrapText="1"/>
    </xf>
    <xf numFmtId="0" fontId="5" fillId="0" borderId="0" xfId="0" applyNumberFormat="1" applyFont="1" applyAlignment="1" applyProtection="1">
      <alignment horizontal="center"/>
      <protection locked="0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5" fillId="0" borderId="0" xfId="0" applyNumberFormat="1" applyFont="1"/>
    <xf numFmtId="44" fontId="3" fillId="11" borderId="5" xfId="0" applyNumberFormat="1" applyFont="1" applyFill="1" applyBorder="1" applyAlignment="1">
      <alignment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44" fontId="3" fillId="12" borderId="5" xfId="0" applyNumberFormat="1" applyFont="1" applyFill="1" applyBorder="1" applyAlignment="1">
      <alignment vertical="center" wrapText="1"/>
    </xf>
    <xf numFmtId="44" fontId="3" fillId="12" borderId="5" xfId="0" applyNumberFormat="1" applyFont="1" applyFill="1" applyBorder="1" applyAlignment="1">
      <alignment horizontal="left" vertical="center" wrapText="1"/>
    </xf>
    <xf numFmtId="44" fontId="3" fillId="9" borderId="5" xfId="0" applyNumberFormat="1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vertical="center"/>
    </xf>
    <xf numFmtId="164" fontId="1" fillId="0" borderId="0" xfId="0" applyNumberFormat="1" applyFont="1" applyFill="1" applyAlignment="1">
      <alignment vertical="center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164" fontId="2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8" fontId="0" fillId="2" borderId="5" xfId="0" applyNumberFormat="1" applyFill="1" applyBorder="1" applyAlignment="1">
      <alignment horizontal="right" vertical="center" wrapText="1"/>
    </xf>
    <xf numFmtId="0" fontId="0" fillId="2" borderId="5" xfId="0" applyNumberFormat="1" applyFill="1" applyBorder="1" applyAlignment="1">
      <alignment horizontal="center" vertical="center" wrapText="1"/>
    </xf>
    <xf numFmtId="44" fontId="1" fillId="2" borderId="5" xfId="0" applyNumberFormat="1" applyFont="1" applyFill="1" applyBorder="1" applyAlignment="1">
      <alignment vertical="center" wrapText="1"/>
    </xf>
    <xf numFmtId="44" fontId="1" fillId="3" borderId="5" xfId="0" applyNumberFormat="1" applyFont="1" applyFill="1" applyBorder="1" applyAlignment="1">
      <alignment vertical="center" wrapText="1"/>
    </xf>
    <xf numFmtId="44" fontId="5" fillId="12" borderId="0" xfId="0" applyNumberFormat="1" applyFont="1" applyFill="1" applyAlignment="1">
      <alignment vertical="center"/>
    </xf>
    <xf numFmtId="44" fontId="1" fillId="0" borderId="5" xfId="0" applyNumberFormat="1" applyFont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wrapText="1"/>
    </xf>
    <xf numFmtId="8" fontId="0" fillId="2" borderId="9" xfId="0" applyNumberFormat="1" applyFill="1" applyBorder="1" applyAlignment="1">
      <alignment horizontal="right" vertical="center" wrapText="1"/>
    </xf>
    <xf numFmtId="44" fontId="3" fillId="2" borderId="9" xfId="0" applyNumberFormat="1" applyFont="1" applyFill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2" fontId="19" fillId="2" borderId="5" xfId="0" applyNumberFormat="1" applyFont="1" applyFill="1" applyBorder="1" applyAlignment="1">
      <alignment horizontal="center" vertical="center" wrapText="1"/>
    </xf>
    <xf numFmtId="2" fontId="23" fillId="2" borderId="5" xfId="0" applyNumberFormat="1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2" fillId="0" borderId="17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34" fillId="0" borderId="17" xfId="0" applyFont="1" applyBorder="1" applyAlignment="1">
      <alignment vertical="center" wrapText="1"/>
    </xf>
    <xf numFmtId="0" fontId="34" fillId="0" borderId="18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6" fillId="10" borderId="17" xfId="0" applyFont="1" applyFill="1" applyBorder="1" applyAlignment="1">
      <alignment horizontal="center" vertical="center"/>
    </xf>
    <xf numFmtId="0" fontId="16" fillId="10" borderId="18" xfId="0" applyFont="1" applyFill="1" applyBorder="1" applyAlignment="1">
      <alignment horizontal="center" vertical="center"/>
    </xf>
    <xf numFmtId="0" fontId="16" fillId="10" borderId="17" xfId="0" applyFont="1" applyFill="1" applyBorder="1" applyAlignment="1">
      <alignment horizontal="center" vertical="center" wrapText="1"/>
    </xf>
    <xf numFmtId="0" fontId="16" fillId="10" borderId="18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 applyProtection="1">
      <alignment horizontal="center" vertical="center" wrapText="1"/>
      <protection locked="0"/>
    </xf>
    <xf numFmtId="4" fontId="2" fillId="5" borderId="5" xfId="0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/>
      <protection locked="0"/>
    </xf>
    <xf numFmtId="44" fontId="2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0" fontId="8" fillId="6" borderId="7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left" vertical="center" wrapText="1"/>
    </xf>
    <xf numFmtId="0" fontId="8" fillId="6" borderId="10" xfId="0" applyFont="1" applyFill="1" applyBorder="1" applyAlignment="1">
      <alignment horizontal="left" vertical="center" wrapText="1"/>
    </xf>
    <xf numFmtId="0" fontId="2" fillId="5" borderId="5" xfId="0" applyFont="1" applyFill="1" applyBorder="1" applyAlignment="1" applyProtection="1">
      <alignment horizontal="center" vertical="center"/>
      <protection locked="0"/>
    </xf>
    <xf numFmtId="0" fontId="2" fillId="5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12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164" fontId="2" fillId="5" borderId="5" xfId="0" applyNumberFormat="1" applyFont="1" applyFill="1" applyBorder="1" applyAlignment="1">
      <alignment horizontal="center"/>
    </xf>
    <xf numFmtId="0" fontId="16" fillId="5" borderId="5" xfId="0" applyFont="1" applyFill="1" applyBorder="1" applyAlignment="1">
      <alignment horizontal="center" vertical="center" wrapText="1"/>
    </xf>
    <xf numFmtId="0" fontId="32" fillId="0" borderId="4" xfId="0" applyNumberFormat="1" applyFont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164" fontId="2" fillId="8" borderId="7" xfId="0" applyNumberFormat="1" applyFont="1" applyFill="1" applyBorder="1" applyAlignment="1">
      <alignment horizontal="center" vertical="center" wrapText="1"/>
    </xf>
    <xf numFmtId="164" fontId="2" fillId="8" borderId="1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right" vertical="center"/>
    </xf>
    <xf numFmtId="0" fontId="15" fillId="2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164" fontId="2" fillId="5" borderId="5" xfId="0" applyNumberFormat="1" applyFont="1" applyFill="1" applyBorder="1" applyAlignment="1">
      <alignment horizontal="center" vertical="center" wrapText="1"/>
    </xf>
    <xf numFmtId="44" fontId="16" fillId="8" borderId="1" xfId="0" applyNumberFormat="1" applyFont="1" applyFill="1" applyBorder="1" applyAlignment="1"/>
    <xf numFmtId="44" fontId="16" fillId="8" borderId="3" xfId="0" applyNumberFormat="1" applyFont="1" applyFill="1" applyBorder="1" applyAlignment="1"/>
    <xf numFmtId="0" fontId="16" fillId="8" borderId="1" xfId="0" applyNumberFormat="1" applyFont="1" applyFill="1" applyBorder="1" applyAlignment="1">
      <alignment horizontal="center" wrapText="1"/>
    </xf>
    <xf numFmtId="0" fontId="16" fillId="8" borderId="2" xfId="0" applyNumberFormat="1" applyFont="1" applyFill="1" applyBorder="1" applyAlignment="1">
      <alignment horizontal="center" wrapText="1"/>
    </xf>
    <xf numFmtId="0" fontId="16" fillId="8" borderId="3" xfId="0" applyNumberFormat="1" applyFont="1" applyFill="1" applyBorder="1" applyAlignment="1">
      <alignment horizontal="center" wrapText="1"/>
    </xf>
    <xf numFmtId="7" fontId="16" fillId="8" borderId="1" xfId="0" applyNumberFormat="1" applyFont="1" applyFill="1" applyBorder="1" applyAlignment="1">
      <alignment horizontal="center" vertical="center"/>
    </xf>
    <xf numFmtId="7" fontId="16" fillId="8" borderId="3" xfId="0" applyNumberFormat="1" applyFont="1" applyFill="1" applyBorder="1" applyAlignment="1">
      <alignment horizontal="center" vertical="center"/>
    </xf>
  </cellXfs>
  <cellStyles count="6">
    <cellStyle name="Normalny" xfId="0" builtinId="0"/>
    <cellStyle name="Normalny 2" xfId="1"/>
    <cellStyle name="Normalny 3" xfId="4"/>
    <cellStyle name="Normalny 4" xfId="5"/>
    <cellStyle name="Walutowy" xfId="2" builtinId="4"/>
    <cellStyle name="Walutowy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7"/>
  <sheetViews>
    <sheetView view="pageBreakPreview" topLeftCell="A22" zoomScaleSheetLayoutView="100" workbookViewId="0">
      <selection activeCell="D34" sqref="D34:D37"/>
    </sheetView>
  </sheetViews>
  <sheetFormatPr defaultRowHeight="12.75" x14ac:dyDescent="0.2"/>
  <cols>
    <col min="1" max="1" width="4" customWidth="1"/>
    <col min="2" max="2" width="40.7109375" customWidth="1"/>
    <col min="3" max="3" width="32.140625" customWidth="1"/>
    <col min="4" max="4" width="17.5703125" customWidth="1"/>
    <col min="5" max="5" width="15.85546875" customWidth="1"/>
  </cols>
  <sheetData>
    <row r="2" spans="1:5" x14ac:dyDescent="0.2">
      <c r="A2" s="64" t="s">
        <v>636</v>
      </c>
      <c r="E2" s="65"/>
    </row>
    <row r="3" spans="1:5" ht="13.5" thickBot="1" x14ac:dyDescent="0.25">
      <c r="E3" s="65"/>
    </row>
    <row r="4" spans="1:5" ht="37.5" customHeight="1" x14ac:dyDescent="0.2">
      <c r="A4" s="224" t="s">
        <v>9</v>
      </c>
      <c r="B4" s="224" t="s">
        <v>828</v>
      </c>
      <c r="C4" s="224" t="s">
        <v>596</v>
      </c>
      <c r="D4" s="226" t="s">
        <v>829</v>
      </c>
      <c r="E4" s="226" t="s">
        <v>830</v>
      </c>
    </row>
    <row r="5" spans="1:5" ht="13.5" thickBot="1" x14ac:dyDescent="0.25">
      <c r="A5" s="225"/>
      <c r="B5" s="225"/>
      <c r="C5" s="225"/>
      <c r="D5" s="227"/>
      <c r="E5" s="227"/>
    </row>
    <row r="6" spans="1:5" x14ac:dyDescent="0.2">
      <c r="A6" s="205">
        <v>1</v>
      </c>
      <c r="B6" s="218" t="s">
        <v>562</v>
      </c>
      <c r="C6" s="221" t="s">
        <v>831</v>
      </c>
      <c r="D6" s="151"/>
      <c r="E6" s="211">
        <v>7631002845</v>
      </c>
    </row>
    <row r="7" spans="1:5" x14ac:dyDescent="0.2">
      <c r="A7" s="206"/>
      <c r="B7" s="219"/>
      <c r="C7" s="222"/>
      <c r="D7" s="151">
        <v>532984</v>
      </c>
      <c r="E7" s="212"/>
    </row>
    <row r="8" spans="1:5" ht="15.75" thickBot="1" x14ac:dyDescent="0.25">
      <c r="A8" s="207"/>
      <c r="B8" s="220"/>
      <c r="C8" s="223"/>
      <c r="D8" s="152"/>
      <c r="E8" s="213"/>
    </row>
    <row r="9" spans="1:5" ht="39" thickBot="1" x14ac:dyDescent="0.25">
      <c r="A9" s="153">
        <v>2</v>
      </c>
      <c r="B9" s="154" t="s">
        <v>832</v>
      </c>
      <c r="C9" s="155" t="s">
        <v>833</v>
      </c>
      <c r="D9" s="156">
        <v>570265843</v>
      </c>
      <c r="E9" s="156">
        <v>7632104200</v>
      </c>
    </row>
    <row r="10" spans="1:5" ht="64.5" thickBot="1" x14ac:dyDescent="0.25">
      <c r="A10" s="153">
        <v>3</v>
      </c>
      <c r="B10" s="157" t="s">
        <v>834</v>
      </c>
      <c r="C10" s="155" t="s">
        <v>835</v>
      </c>
      <c r="D10" s="156">
        <v>570265850</v>
      </c>
      <c r="E10" s="156">
        <v>7632104246</v>
      </c>
    </row>
    <row r="11" spans="1:5" ht="26.25" thickBot="1" x14ac:dyDescent="0.25">
      <c r="A11" s="153">
        <v>4</v>
      </c>
      <c r="B11" s="157" t="s">
        <v>836</v>
      </c>
      <c r="C11" s="155" t="s">
        <v>837</v>
      </c>
      <c r="D11" s="156">
        <v>570265872</v>
      </c>
      <c r="E11" s="156">
        <v>7632104275</v>
      </c>
    </row>
    <row r="12" spans="1:5" ht="64.5" customHeight="1" thickBot="1" x14ac:dyDescent="0.25">
      <c r="A12" s="153">
        <v>5</v>
      </c>
      <c r="B12" s="157" t="s">
        <v>838</v>
      </c>
      <c r="C12" s="155" t="s">
        <v>839</v>
      </c>
      <c r="D12" s="156">
        <v>570265903</v>
      </c>
      <c r="E12" s="156">
        <v>7632104192</v>
      </c>
    </row>
    <row r="13" spans="1:5" ht="21" customHeight="1" thickBot="1" x14ac:dyDescent="0.25">
      <c r="A13" s="153">
        <v>6</v>
      </c>
      <c r="B13" s="155" t="s">
        <v>840</v>
      </c>
      <c r="C13" s="155" t="s">
        <v>841</v>
      </c>
      <c r="D13" s="156">
        <v>1142251</v>
      </c>
      <c r="E13" s="156">
        <v>7632104134</v>
      </c>
    </row>
    <row r="14" spans="1:5" ht="18.75" customHeight="1" thickBot="1" x14ac:dyDescent="0.25">
      <c r="A14" s="153">
        <v>7</v>
      </c>
      <c r="B14" s="155" t="s">
        <v>842</v>
      </c>
      <c r="C14" s="155" t="s">
        <v>843</v>
      </c>
      <c r="D14" s="156">
        <v>1142239</v>
      </c>
      <c r="E14" s="156">
        <v>7632104186</v>
      </c>
    </row>
    <row r="15" spans="1:5" ht="19.5" customHeight="1" thickBot="1" x14ac:dyDescent="0.25">
      <c r="A15" s="153">
        <v>8</v>
      </c>
      <c r="B15" s="155" t="s">
        <v>844</v>
      </c>
      <c r="C15" s="155" t="s">
        <v>845</v>
      </c>
      <c r="D15" s="156">
        <v>1142268</v>
      </c>
      <c r="E15" s="156">
        <v>7632104140</v>
      </c>
    </row>
    <row r="16" spans="1:5" ht="13.5" thickBot="1" x14ac:dyDescent="0.25">
      <c r="A16" s="153">
        <v>9</v>
      </c>
      <c r="B16" s="158" t="s">
        <v>846</v>
      </c>
      <c r="C16" s="155"/>
      <c r="D16" s="156"/>
      <c r="E16" s="156"/>
    </row>
    <row r="17" spans="1:5" ht="13.5" thickBot="1" x14ac:dyDescent="0.25">
      <c r="A17" s="153" t="s">
        <v>847</v>
      </c>
      <c r="B17" s="155" t="s">
        <v>848</v>
      </c>
      <c r="C17" s="155" t="s">
        <v>849</v>
      </c>
      <c r="D17" s="156">
        <v>570888656</v>
      </c>
      <c r="E17" s="156">
        <v>7632104269</v>
      </c>
    </row>
    <row r="18" spans="1:5" ht="13.5" thickBot="1" x14ac:dyDescent="0.25">
      <c r="A18" s="153" t="s">
        <v>850</v>
      </c>
      <c r="B18" s="159" t="s">
        <v>851</v>
      </c>
      <c r="C18" s="155" t="s">
        <v>852</v>
      </c>
      <c r="D18" s="156">
        <v>570888656</v>
      </c>
      <c r="E18" s="156">
        <v>7632104269</v>
      </c>
    </row>
    <row r="19" spans="1:5" ht="13.5" thickBot="1" x14ac:dyDescent="0.25">
      <c r="A19" s="153">
        <v>10</v>
      </c>
      <c r="B19" s="158" t="s">
        <v>853</v>
      </c>
      <c r="C19" s="155"/>
      <c r="D19" s="156"/>
      <c r="E19" s="156"/>
    </row>
    <row r="20" spans="1:5" ht="13.5" thickBot="1" x14ac:dyDescent="0.25">
      <c r="A20" s="153" t="s">
        <v>847</v>
      </c>
      <c r="B20" s="155" t="s">
        <v>854</v>
      </c>
      <c r="C20" s="155" t="s">
        <v>855</v>
      </c>
      <c r="D20" s="156">
        <v>570850748</v>
      </c>
      <c r="E20" s="156">
        <v>7632104217</v>
      </c>
    </row>
    <row r="21" spans="1:5" ht="13.5" thickBot="1" x14ac:dyDescent="0.25">
      <c r="A21" s="153" t="s">
        <v>850</v>
      </c>
      <c r="B21" s="155" t="s">
        <v>856</v>
      </c>
      <c r="C21" s="155" t="s">
        <v>857</v>
      </c>
      <c r="D21" s="156">
        <v>1142357</v>
      </c>
      <c r="E21" s="156">
        <v>7632104163</v>
      </c>
    </row>
    <row r="22" spans="1:5" ht="21.75" customHeight="1" thickBot="1" x14ac:dyDescent="0.25">
      <c r="A22" s="160">
        <v>11</v>
      </c>
      <c r="B22" s="158" t="s">
        <v>858</v>
      </c>
      <c r="C22" s="155" t="s">
        <v>859</v>
      </c>
      <c r="D22" s="156" t="s">
        <v>611</v>
      </c>
      <c r="E22" s="156" t="s">
        <v>611</v>
      </c>
    </row>
    <row r="23" spans="1:5" ht="23.25" customHeight="1" thickBot="1" x14ac:dyDescent="0.25">
      <c r="A23" s="153" t="s">
        <v>847</v>
      </c>
      <c r="B23" s="155" t="s">
        <v>860</v>
      </c>
      <c r="C23" s="155" t="s">
        <v>859</v>
      </c>
      <c r="D23" s="156">
        <v>1142133</v>
      </c>
      <c r="E23" s="156">
        <v>7632104252</v>
      </c>
    </row>
    <row r="24" spans="1:5" ht="25.5" customHeight="1" thickBot="1" x14ac:dyDescent="0.25">
      <c r="A24" s="153" t="s">
        <v>850</v>
      </c>
      <c r="B24" s="155" t="s">
        <v>861</v>
      </c>
      <c r="C24" s="155" t="s">
        <v>859</v>
      </c>
      <c r="D24" s="156">
        <v>57085076</v>
      </c>
      <c r="E24" s="156">
        <v>7632104223</v>
      </c>
    </row>
    <row r="25" spans="1:5" x14ac:dyDescent="0.2">
      <c r="A25" s="214">
        <v>12</v>
      </c>
      <c r="B25" s="216" t="s">
        <v>862</v>
      </c>
      <c r="C25" s="208" t="s">
        <v>863</v>
      </c>
      <c r="D25" s="211" t="s">
        <v>611</v>
      </c>
      <c r="E25" s="211" t="s">
        <v>611</v>
      </c>
    </row>
    <row r="26" spans="1:5" ht="13.5" thickBot="1" x14ac:dyDescent="0.25">
      <c r="A26" s="215"/>
      <c r="B26" s="217"/>
      <c r="C26" s="210"/>
      <c r="D26" s="213"/>
      <c r="E26" s="213"/>
    </row>
    <row r="27" spans="1:5" ht="26.25" thickBot="1" x14ac:dyDescent="0.25">
      <c r="A27" s="153" t="s">
        <v>847</v>
      </c>
      <c r="B27" s="155" t="s">
        <v>864</v>
      </c>
      <c r="C27" s="155" t="s">
        <v>863</v>
      </c>
      <c r="D27" s="156">
        <v>1142127</v>
      </c>
      <c r="E27" s="156">
        <v>7632104298</v>
      </c>
    </row>
    <row r="28" spans="1:5" ht="26.25" thickBot="1" x14ac:dyDescent="0.25">
      <c r="A28" s="153" t="s">
        <v>850</v>
      </c>
      <c r="B28" s="155" t="s">
        <v>865</v>
      </c>
      <c r="C28" s="155" t="s">
        <v>863</v>
      </c>
      <c r="D28" s="156">
        <v>570850754</v>
      </c>
      <c r="E28" s="156">
        <v>7632104281</v>
      </c>
    </row>
    <row r="29" spans="1:5" ht="28.5" customHeight="1" thickBot="1" x14ac:dyDescent="0.25">
      <c r="A29" s="153">
        <v>13</v>
      </c>
      <c r="B29" s="155" t="s">
        <v>866</v>
      </c>
      <c r="C29" s="155" t="s">
        <v>867</v>
      </c>
      <c r="D29" s="156">
        <v>57205104600000</v>
      </c>
      <c r="E29" s="156">
        <v>7631927075</v>
      </c>
    </row>
    <row r="30" spans="1:5" ht="26.25" thickBot="1" x14ac:dyDescent="0.25">
      <c r="A30" s="153">
        <v>14</v>
      </c>
      <c r="B30" s="155" t="s">
        <v>868</v>
      </c>
      <c r="C30" s="155" t="s">
        <v>869</v>
      </c>
      <c r="D30" s="156">
        <v>57205104600026</v>
      </c>
      <c r="E30" s="156">
        <v>7631927075</v>
      </c>
    </row>
    <row r="31" spans="1:5" ht="26.25" thickBot="1" x14ac:dyDescent="0.25">
      <c r="A31" s="153">
        <v>15</v>
      </c>
      <c r="B31" s="155" t="s">
        <v>870</v>
      </c>
      <c r="C31" s="155" t="s">
        <v>871</v>
      </c>
      <c r="D31" s="156">
        <v>57205104600058</v>
      </c>
      <c r="E31" s="156">
        <v>7631927075</v>
      </c>
    </row>
    <row r="32" spans="1:5" ht="19.5" customHeight="1" thickBot="1" x14ac:dyDescent="0.25">
      <c r="A32" s="153">
        <v>16</v>
      </c>
      <c r="B32" s="155" t="s">
        <v>872</v>
      </c>
      <c r="C32" s="155" t="s">
        <v>873</v>
      </c>
      <c r="D32" s="156">
        <v>57205104600040</v>
      </c>
      <c r="E32" s="156">
        <v>7631927075</v>
      </c>
    </row>
    <row r="33" spans="1:5" ht="21" customHeight="1" thickBot="1" x14ac:dyDescent="0.25">
      <c r="A33" s="153">
        <v>17</v>
      </c>
      <c r="B33" s="155" t="s">
        <v>874</v>
      </c>
      <c r="C33" s="155" t="s">
        <v>875</v>
      </c>
      <c r="D33" s="156">
        <v>57205104600033</v>
      </c>
      <c r="E33" s="156">
        <v>7631927075</v>
      </c>
    </row>
    <row r="34" spans="1:5" x14ac:dyDescent="0.2">
      <c r="A34" s="205">
        <v>18</v>
      </c>
      <c r="B34" s="208" t="s">
        <v>876</v>
      </c>
      <c r="C34" s="161" t="s">
        <v>877</v>
      </c>
      <c r="D34" s="211">
        <v>570791069</v>
      </c>
      <c r="E34" s="211">
        <v>7632091377</v>
      </c>
    </row>
    <row r="35" spans="1:5" x14ac:dyDescent="0.2">
      <c r="A35" s="206"/>
      <c r="B35" s="209"/>
      <c r="C35" s="161" t="s">
        <v>878</v>
      </c>
      <c r="D35" s="212"/>
      <c r="E35" s="212"/>
    </row>
    <row r="36" spans="1:5" x14ac:dyDescent="0.2">
      <c r="A36" s="206"/>
      <c r="B36" s="209"/>
      <c r="C36" s="161" t="s">
        <v>879</v>
      </c>
      <c r="D36" s="212"/>
      <c r="E36" s="212"/>
    </row>
    <row r="37" spans="1:5" ht="26.25" thickBot="1" x14ac:dyDescent="0.25">
      <c r="A37" s="207"/>
      <c r="B37" s="210"/>
      <c r="C37" s="155" t="s">
        <v>880</v>
      </c>
      <c r="D37" s="213"/>
      <c r="E37" s="213"/>
    </row>
  </sheetData>
  <mergeCells count="18">
    <mergeCell ref="A6:A8"/>
    <mergeCell ref="B6:B8"/>
    <mergeCell ref="C6:C8"/>
    <mergeCell ref="E6:E8"/>
    <mergeCell ref="A4:A5"/>
    <mergeCell ref="B4:B5"/>
    <mergeCell ref="C4:C5"/>
    <mergeCell ref="D4:D5"/>
    <mergeCell ref="E4:E5"/>
    <mergeCell ref="A34:A37"/>
    <mergeCell ref="B34:B37"/>
    <mergeCell ref="D34:D37"/>
    <mergeCell ref="E34:E37"/>
    <mergeCell ref="A25:A26"/>
    <mergeCell ref="B25:B26"/>
    <mergeCell ref="C25:C26"/>
    <mergeCell ref="D25:D26"/>
    <mergeCell ref="E25:E2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306"/>
  <sheetViews>
    <sheetView view="pageBreakPreview" zoomScale="70" zoomScaleNormal="80" zoomScaleSheetLayoutView="70" workbookViewId="0">
      <pane ySplit="6" topLeftCell="A7" activePane="bottomLeft" state="frozen"/>
      <selection pane="bottomLeft" activeCell="J281" sqref="J281"/>
    </sheetView>
  </sheetViews>
  <sheetFormatPr defaultColWidth="9.140625" defaultRowHeight="15" x14ac:dyDescent="0.2"/>
  <cols>
    <col min="1" max="1" width="2.140625" style="24" customWidth="1"/>
    <col min="2" max="2" width="4.5703125" style="29" customWidth="1"/>
    <col min="3" max="3" width="66.5703125" style="28" customWidth="1"/>
    <col min="4" max="6" width="12.140625" style="24" hidden="1" customWidth="1"/>
    <col min="7" max="7" width="4.7109375" style="24" hidden="1" customWidth="1"/>
    <col min="8" max="8" width="12.28515625" style="24" customWidth="1"/>
    <col min="9" max="9" width="14.140625" style="24" customWidth="1"/>
    <col min="10" max="10" width="13.7109375" style="168" customWidth="1"/>
    <col min="11" max="11" width="19.140625" style="27" customWidth="1"/>
    <col min="12" max="12" width="20.140625" style="27" customWidth="1"/>
    <col min="13" max="13" width="15.140625" style="26" customWidth="1"/>
    <col min="14" max="14" width="25.7109375" style="26" customWidth="1"/>
    <col min="15" max="15" width="4.5703125" style="29" customWidth="1"/>
    <col min="16" max="16" width="23.7109375" style="24" customWidth="1"/>
    <col min="17" max="17" width="14.140625" style="24" customWidth="1"/>
    <col min="18" max="18" width="28.42578125" style="24" customWidth="1"/>
    <col min="19" max="19" width="20.7109375" style="24" customWidth="1"/>
    <col min="20" max="20" width="12" style="24" customWidth="1"/>
    <col min="21" max="21" width="11.7109375" style="24" customWidth="1"/>
    <col min="22" max="22" width="14.5703125" style="24" customWidth="1"/>
    <col min="23" max="23" width="12" style="24" customWidth="1"/>
    <col min="24" max="24" width="11.85546875" style="24" customWidth="1"/>
    <col min="25" max="25" width="11.42578125" style="24" customWidth="1"/>
    <col min="26" max="26" width="11.28515625" style="25" customWidth="1"/>
    <col min="27" max="27" width="10.5703125" style="24" customWidth="1"/>
    <col min="28" max="28" width="12.28515625" style="24" customWidth="1"/>
    <col min="29" max="29" width="11.85546875" style="24" customWidth="1"/>
    <col min="30" max="16384" width="9.140625" style="24"/>
  </cols>
  <sheetData>
    <row r="2" spans="2:29" ht="27.75" customHeight="1" thickBot="1" x14ac:dyDescent="0.25">
      <c r="B2" s="234" t="s">
        <v>637</v>
      </c>
      <c r="C2" s="235"/>
      <c r="D2" s="235"/>
      <c r="E2" s="235"/>
      <c r="F2" s="235"/>
      <c r="G2" s="235"/>
      <c r="H2" s="235"/>
      <c r="I2" s="235"/>
      <c r="J2" s="235"/>
      <c r="K2" s="236"/>
      <c r="L2" s="66"/>
      <c r="M2" s="66"/>
      <c r="N2" s="67"/>
    </row>
    <row r="3" spans="2:29" ht="12" customHeight="1" x14ac:dyDescent="0.2">
      <c r="C3" s="57"/>
      <c r="D3" s="56"/>
      <c r="E3" s="56"/>
      <c r="F3" s="56"/>
      <c r="G3" s="56"/>
      <c r="H3" s="56"/>
      <c r="I3" s="56"/>
      <c r="J3" s="162"/>
      <c r="K3" s="55"/>
      <c r="L3" s="55"/>
      <c r="M3" s="54"/>
      <c r="N3" s="54"/>
      <c r="P3" s="52"/>
      <c r="Q3" s="52"/>
      <c r="R3" s="52"/>
      <c r="S3" s="52"/>
      <c r="T3" s="52"/>
      <c r="U3" s="52"/>
      <c r="V3" s="52"/>
      <c r="W3" s="52"/>
      <c r="X3" s="52"/>
      <c r="Y3" s="52"/>
      <c r="Z3" s="53"/>
      <c r="AA3" s="52"/>
      <c r="AB3" s="52"/>
      <c r="AC3" s="52"/>
    </row>
    <row r="4" spans="2:29" ht="14.45" hidden="1" customHeight="1" thickBot="1" x14ac:dyDescent="0.25">
      <c r="C4" s="57"/>
      <c r="D4" s="56"/>
      <c r="E4" s="56"/>
      <c r="F4" s="56"/>
      <c r="G4" s="56"/>
      <c r="H4" s="56"/>
      <c r="I4" s="56"/>
      <c r="J4" s="162"/>
      <c r="K4" s="55"/>
      <c r="L4" s="55"/>
      <c r="M4" s="54"/>
      <c r="N4" s="54"/>
      <c r="P4" s="52"/>
      <c r="Q4" s="52"/>
      <c r="R4" s="52"/>
      <c r="S4" s="52"/>
      <c r="T4" s="52"/>
      <c r="U4" s="52"/>
      <c r="V4" s="52"/>
      <c r="W4" s="52"/>
      <c r="X4" s="52"/>
      <c r="Y4" s="52"/>
      <c r="Z4" s="53"/>
      <c r="AA4" s="52"/>
      <c r="AB4" s="52"/>
      <c r="AC4" s="52"/>
    </row>
    <row r="5" spans="2:29" s="51" customFormat="1" ht="42" customHeight="1" x14ac:dyDescent="0.2">
      <c r="B5" s="231" t="s">
        <v>0</v>
      </c>
      <c r="C5" s="240" t="s">
        <v>525</v>
      </c>
      <c r="D5" s="121"/>
      <c r="E5" s="121"/>
      <c r="F5" s="121"/>
      <c r="G5" s="121"/>
      <c r="H5" s="229" t="s">
        <v>524</v>
      </c>
      <c r="I5" s="229" t="s">
        <v>41</v>
      </c>
      <c r="J5" s="232" t="s">
        <v>1</v>
      </c>
      <c r="K5" s="233" t="s">
        <v>523</v>
      </c>
      <c r="L5" s="233" t="s">
        <v>595</v>
      </c>
      <c r="M5" s="230" t="s">
        <v>613</v>
      </c>
      <c r="N5" s="230" t="s">
        <v>639</v>
      </c>
      <c r="O5" s="231" t="s">
        <v>0</v>
      </c>
      <c r="P5" s="228" t="s">
        <v>3</v>
      </c>
      <c r="Q5" s="228"/>
      <c r="R5" s="228"/>
      <c r="S5" s="228" t="s">
        <v>40</v>
      </c>
      <c r="T5" s="228" t="s">
        <v>522</v>
      </c>
      <c r="U5" s="228"/>
      <c r="V5" s="228"/>
      <c r="W5" s="228"/>
      <c r="X5" s="228"/>
      <c r="Y5" s="228"/>
      <c r="Z5" s="228" t="s">
        <v>43</v>
      </c>
      <c r="AA5" s="228" t="s">
        <v>2</v>
      </c>
      <c r="AB5" s="228" t="s">
        <v>30</v>
      </c>
      <c r="AC5" s="228" t="s">
        <v>31</v>
      </c>
    </row>
    <row r="6" spans="2:29" s="51" customFormat="1" ht="64.5" customHeight="1" x14ac:dyDescent="0.2">
      <c r="B6" s="231"/>
      <c r="C6" s="240"/>
      <c r="D6" s="121"/>
      <c r="E6" s="121"/>
      <c r="F6" s="121"/>
      <c r="G6" s="121"/>
      <c r="H6" s="229"/>
      <c r="I6" s="229"/>
      <c r="J6" s="232"/>
      <c r="K6" s="233"/>
      <c r="L6" s="233"/>
      <c r="M6" s="230"/>
      <c r="N6" s="230"/>
      <c r="O6" s="231"/>
      <c r="P6" s="120" t="s">
        <v>4</v>
      </c>
      <c r="Q6" s="120" t="s">
        <v>5</v>
      </c>
      <c r="R6" s="120" t="s">
        <v>6</v>
      </c>
      <c r="S6" s="228"/>
      <c r="T6" s="120" t="s">
        <v>34</v>
      </c>
      <c r="U6" s="120" t="s">
        <v>35</v>
      </c>
      <c r="V6" s="120" t="s">
        <v>36</v>
      </c>
      <c r="W6" s="120" t="s">
        <v>37</v>
      </c>
      <c r="X6" s="120" t="s">
        <v>38</v>
      </c>
      <c r="Y6" s="120" t="s">
        <v>39</v>
      </c>
      <c r="Z6" s="228"/>
      <c r="AA6" s="228"/>
      <c r="AB6" s="228"/>
      <c r="AC6" s="228"/>
    </row>
    <row r="7" spans="2:29" s="51" customFormat="1" ht="19.5" customHeight="1" x14ac:dyDescent="0.2">
      <c r="B7" s="237" t="s">
        <v>597</v>
      </c>
      <c r="C7" s="238"/>
      <c r="D7" s="238"/>
      <c r="E7" s="238"/>
      <c r="F7" s="238"/>
      <c r="G7" s="238"/>
      <c r="H7" s="238"/>
      <c r="I7" s="238"/>
      <c r="J7" s="238"/>
      <c r="K7" s="239"/>
      <c r="L7" s="75"/>
      <c r="M7" s="76"/>
      <c r="N7" s="76"/>
      <c r="O7" s="77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</row>
    <row r="8" spans="2:29" ht="33" customHeight="1" x14ac:dyDescent="0.2">
      <c r="B8" s="32">
        <v>1</v>
      </c>
      <c r="C8" s="34" t="s">
        <v>521</v>
      </c>
      <c r="D8" s="31">
        <v>249948.56</v>
      </c>
      <c r="E8" s="31"/>
      <c r="F8" s="31"/>
      <c r="G8" s="105">
        <f>SUM(D8:F8)</f>
        <v>249948.56</v>
      </c>
      <c r="H8" s="80" t="s">
        <v>561</v>
      </c>
      <c r="I8" s="80" t="s">
        <v>526</v>
      </c>
      <c r="J8" s="163" t="s">
        <v>520</v>
      </c>
      <c r="K8" s="33"/>
      <c r="L8" s="33">
        <v>1726000</v>
      </c>
      <c r="M8" s="68" t="s">
        <v>137</v>
      </c>
      <c r="N8" s="68"/>
      <c r="O8" s="32">
        <v>1</v>
      </c>
      <c r="P8" s="31" t="s">
        <v>340</v>
      </c>
      <c r="Q8" s="31" t="s">
        <v>132</v>
      </c>
      <c r="R8" s="31" t="s">
        <v>519</v>
      </c>
      <c r="S8" s="21" t="s">
        <v>132</v>
      </c>
      <c r="T8" s="31" t="s">
        <v>131</v>
      </c>
      <c r="U8" s="31" t="s">
        <v>131</v>
      </c>
      <c r="V8" s="31" t="s">
        <v>131</v>
      </c>
      <c r="W8" s="31" t="s">
        <v>131</v>
      </c>
      <c r="X8" s="31" t="s">
        <v>132</v>
      </c>
      <c r="Y8" s="31" t="s">
        <v>131</v>
      </c>
      <c r="Z8" s="42">
        <v>828.93</v>
      </c>
      <c r="AA8" s="21" t="s">
        <v>130</v>
      </c>
      <c r="AB8" s="21" t="s">
        <v>128</v>
      </c>
      <c r="AC8" s="21" t="s">
        <v>128</v>
      </c>
    </row>
    <row r="9" spans="2:29" ht="29.25" customHeight="1" x14ac:dyDescent="0.2">
      <c r="B9" s="32">
        <v>2</v>
      </c>
      <c r="C9" s="102" t="s">
        <v>518</v>
      </c>
      <c r="D9" s="105">
        <v>2297</v>
      </c>
      <c r="E9" s="31"/>
      <c r="F9" s="31"/>
      <c r="G9" s="105">
        <v>2297</v>
      </c>
      <c r="H9" s="80" t="s">
        <v>561</v>
      </c>
      <c r="I9" s="80" t="s">
        <v>526</v>
      </c>
      <c r="J9" s="163" t="s">
        <v>138</v>
      </c>
      <c r="K9" s="33">
        <f t="shared" ref="K9:K24" si="0">(G9)</f>
        <v>2297</v>
      </c>
      <c r="L9" s="106"/>
      <c r="M9" s="69" t="s">
        <v>326</v>
      </c>
      <c r="N9" s="69"/>
      <c r="O9" s="32">
        <v>2</v>
      </c>
      <c r="P9" s="31" t="s">
        <v>517</v>
      </c>
      <c r="Q9" s="31" t="s">
        <v>132</v>
      </c>
      <c r="R9" s="31" t="s">
        <v>516</v>
      </c>
      <c r="S9" s="21" t="s">
        <v>132</v>
      </c>
      <c r="T9" s="31" t="s">
        <v>146</v>
      </c>
      <c r="U9" s="31" t="s">
        <v>132</v>
      </c>
      <c r="V9" s="31" t="s">
        <v>212</v>
      </c>
      <c r="W9" s="31" t="s">
        <v>132</v>
      </c>
      <c r="X9" s="31" t="s">
        <v>132</v>
      </c>
      <c r="Y9" s="31" t="s">
        <v>132</v>
      </c>
      <c r="Z9" s="30">
        <v>5.15</v>
      </c>
      <c r="AA9" s="21" t="s">
        <v>130</v>
      </c>
      <c r="AB9" s="21" t="s">
        <v>128</v>
      </c>
      <c r="AC9" s="21" t="s">
        <v>128</v>
      </c>
    </row>
    <row r="10" spans="2:29" ht="33.75" customHeight="1" x14ac:dyDescent="0.2">
      <c r="B10" s="32">
        <v>3</v>
      </c>
      <c r="C10" s="102" t="s">
        <v>881</v>
      </c>
      <c r="D10" s="31">
        <v>2519.7600000000002</v>
      </c>
      <c r="E10" s="31"/>
      <c r="F10" s="31"/>
      <c r="G10" s="105">
        <v>2519.7600000000002</v>
      </c>
      <c r="H10" s="80" t="s">
        <v>561</v>
      </c>
      <c r="I10" s="80" t="s">
        <v>526</v>
      </c>
      <c r="J10" s="163" t="s">
        <v>138</v>
      </c>
      <c r="K10" s="33">
        <f t="shared" si="0"/>
        <v>2519.7600000000002</v>
      </c>
      <c r="L10" s="106"/>
      <c r="M10" s="69" t="s">
        <v>326</v>
      </c>
      <c r="N10" s="69"/>
      <c r="O10" s="32">
        <v>3</v>
      </c>
      <c r="P10" s="31" t="s">
        <v>136</v>
      </c>
      <c r="Q10" s="31" t="s">
        <v>132</v>
      </c>
      <c r="R10" s="31" t="s">
        <v>515</v>
      </c>
      <c r="S10" s="21" t="s">
        <v>132</v>
      </c>
      <c r="T10" s="31" t="s">
        <v>131</v>
      </c>
      <c r="U10" s="31" t="s">
        <v>132</v>
      </c>
      <c r="V10" s="31" t="s">
        <v>132</v>
      </c>
      <c r="W10" s="31" t="s">
        <v>132</v>
      </c>
      <c r="X10" s="31" t="s">
        <v>132</v>
      </c>
      <c r="Y10" s="31" t="s">
        <v>132</v>
      </c>
      <c r="Z10" s="30">
        <v>9.36</v>
      </c>
      <c r="AA10" s="21" t="s">
        <v>130</v>
      </c>
      <c r="AB10" s="21" t="s">
        <v>128</v>
      </c>
      <c r="AC10" s="21" t="s">
        <v>128</v>
      </c>
    </row>
    <row r="11" spans="2:29" ht="27.75" customHeight="1" x14ac:dyDescent="0.2">
      <c r="B11" s="32">
        <v>4</v>
      </c>
      <c r="C11" s="102" t="s">
        <v>514</v>
      </c>
      <c r="D11" s="31">
        <v>1172.18</v>
      </c>
      <c r="E11" s="31"/>
      <c r="F11" s="31"/>
      <c r="G11" s="105">
        <v>1172.18</v>
      </c>
      <c r="H11" s="80" t="s">
        <v>561</v>
      </c>
      <c r="I11" s="80" t="s">
        <v>526</v>
      </c>
      <c r="J11" s="163" t="s">
        <v>138</v>
      </c>
      <c r="K11" s="33">
        <f t="shared" si="0"/>
        <v>1172.18</v>
      </c>
      <c r="L11" s="106"/>
      <c r="M11" s="69" t="s">
        <v>326</v>
      </c>
      <c r="N11" s="69"/>
      <c r="O11" s="32">
        <v>4</v>
      </c>
      <c r="P11" s="31" t="s">
        <v>513</v>
      </c>
      <c r="Q11" s="31" t="s">
        <v>132</v>
      </c>
      <c r="R11" s="31" t="s">
        <v>512</v>
      </c>
      <c r="S11" s="21" t="s">
        <v>132</v>
      </c>
      <c r="T11" s="31" t="s">
        <v>131</v>
      </c>
      <c r="U11" s="31" t="s">
        <v>132</v>
      </c>
      <c r="V11" s="31" t="s">
        <v>212</v>
      </c>
      <c r="W11" s="31" t="s">
        <v>132</v>
      </c>
      <c r="X11" s="31" t="s">
        <v>132</v>
      </c>
      <c r="Y11" s="31" t="s">
        <v>132</v>
      </c>
      <c r="Z11" s="30">
        <v>7.43</v>
      </c>
      <c r="AA11" s="21" t="s">
        <v>130</v>
      </c>
      <c r="AB11" s="21" t="s">
        <v>128</v>
      </c>
      <c r="AC11" s="21" t="s">
        <v>128</v>
      </c>
    </row>
    <row r="12" spans="2:29" ht="25.5" customHeight="1" x14ac:dyDescent="0.2">
      <c r="B12" s="32">
        <v>5</v>
      </c>
      <c r="C12" s="102" t="s">
        <v>511</v>
      </c>
      <c r="D12" s="31">
        <v>3081.96</v>
      </c>
      <c r="E12" s="31"/>
      <c r="F12" s="31"/>
      <c r="G12" s="105">
        <v>3081.96</v>
      </c>
      <c r="H12" s="80" t="s">
        <v>561</v>
      </c>
      <c r="I12" s="80" t="s">
        <v>526</v>
      </c>
      <c r="J12" s="163" t="s">
        <v>138</v>
      </c>
      <c r="K12" s="33">
        <f t="shared" si="0"/>
        <v>3081.96</v>
      </c>
      <c r="L12" s="106"/>
      <c r="M12" s="69" t="s">
        <v>326</v>
      </c>
      <c r="N12" s="69"/>
      <c r="O12" s="32">
        <v>5</v>
      </c>
      <c r="P12" s="31" t="s">
        <v>510</v>
      </c>
      <c r="Q12" s="31" t="s">
        <v>132</v>
      </c>
      <c r="R12" s="31" t="s">
        <v>509</v>
      </c>
      <c r="S12" s="21" t="s">
        <v>132</v>
      </c>
      <c r="T12" s="31" t="s">
        <v>131</v>
      </c>
      <c r="U12" s="31" t="s">
        <v>132</v>
      </c>
      <c r="V12" s="31" t="s">
        <v>212</v>
      </c>
      <c r="W12" s="31" t="s">
        <v>132</v>
      </c>
      <c r="X12" s="31" t="s">
        <v>132</v>
      </c>
      <c r="Y12" s="31" t="s">
        <v>132</v>
      </c>
      <c r="Z12" s="30">
        <v>13.46</v>
      </c>
      <c r="AA12" s="21" t="s">
        <v>130</v>
      </c>
      <c r="AB12" s="21" t="s">
        <v>128</v>
      </c>
      <c r="AC12" s="21" t="s">
        <v>128</v>
      </c>
    </row>
    <row r="13" spans="2:29" ht="26.25" customHeight="1" x14ac:dyDescent="0.2">
      <c r="B13" s="32">
        <v>6</v>
      </c>
      <c r="C13" s="102" t="s">
        <v>508</v>
      </c>
      <c r="D13" s="31">
        <v>2371.58</v>
      </c>
      <c r="E13" s="31"/>
      <c r="F13" s="31"/>
      <c r="G13" s="105">
        <v>2371.58</v>
      </c>
      <c r="H13" s="80" t="s">
        <v>561</v>
      </c>
      <c r="I13" s="80" t="s">
        <v>526</v>
      </c>
      <c r="J13" s="163" t="s">
        <v>138</v>
      </c>
      <c r="K13" s="33">
        <f t="shared" si="0"/>
        <v>2371.58</v>
      </c>
      <c r="L13" s="106"/>
      <c r="M13" s="68" t="s">
        <v>326</v>
      </c>
      <c r="N13" s="68"/>
      <c r="O13" s="32">
        <v>6</v>
      </c>
      <c r="P13" s="31" t="s">
        <v>507</v>
      </c>
      <c r="Q13" s="31" t="s">
        <v>132</v>
      </c>
      <c r="R13" s="31" t="s">
        <v>506</v>
      </c>
      <c r="S13" s="21" t="s">
        <v>132</v>
      </c>
      <c r="T13" s="31" t="s">
        <v>131</v>
      </c>
      <c r="U13" s="31" t="s">
        <v>132</v>
      </c>
      <c r="V13" s="31" t="s">
        <v>132</v>
      </c>
      <c r="W13" s="31" t="s">
        <v>132</v>
      </c>
      <c r="X13" s="31" t="s">
        <v>132</v>
      </c>
      <c r="Y13" s="31" t="s">
        <v>132</v>
      </c>
      <c r="Z13" s="30">
        <v>5.15</v>
      </c>
      <c r="AA13" s="21" t="s">
        <v>130</v>
      </c>
      <c r="AB13" s="21" t="s">
        <v>128</v>
      </c>
      <c r="AC13" s="21" t="s">
        <v>128</v>
      </c>
    </row>
    <row r="14" spans="2:29" ht="27" customHeight="1" x14ac:dyDescent="0.2">
      <c r="B14" s="32">
        <v>7</v>
      </c>
      <c r="C14" s="102" t="s">
        <v>505</v>
      </c>
      <c r="D14" s="31">
        <v>1987.67</v>
      </c>
      <c r="E14" s="31"/>
      <c r="F14" s="31"/>
      <c r="G14" s="105">
        <v>1987.67</v>
      </c>
      <c r="H14" s="80" t="s">
        <v>561</v>
      </c>
      <c r="I14" s="80" t="s">
        <v>526</v>
      </c>
      <c r="J14" s="163" t="s">
        <v>138</v>
      </c>
      <c r="K14" s="33">
        <f t="shared" si="0"/>
        <v>1987.67</v>
      </c>
      <c r="L14" s="106"/>
      <c r="M14" s="68" t="s">
        <v>326</v>
      </c>
      <c r="N14" s="68"/>
      <c r="O14" s="32">
        <v>7</v>
      </c>
      <c r="P14" s="31" t="s">
        <v>201</v>
      </c>
      <c r="Q14" s="31" t="s">
        <v>132</v>
      </c>
      <c r="R14" s="31" t="s">
        <v>504</v>
      </c>
      <c r="S14" s="21" t="s">
        <v>132</v>
      </c>
      <c r="T14" s="31" t="s">
        <v>131</v>
      </c>
      <c r="U14" s="31" t="s">
        <v>132</v>
      </c>
      <c r="V14" s="31" t="s">
        <v>212</v>
      </c>
      <c r="W14" s="31" t="s">
        <v>132</v>
      </c>
      <c r="X14" s="31" t="s">
        <v>132</v>
      </c>
      <c r="Y14" s="31" t="s">
        <v>132</v>
      </c>
      <c r="Z14" s="30">
        <v>8.61</v>
      </c>
      <c r="AA14" s="21" t="s">
        <v>130</v>
      </c>
      <c r="AB14" s="21" t="s">
        <v>128</v>
      </c>
      <c r="AC14" s="21" t="s">
        <v>128</v>
      </c>
    </row>
    <row r="15" spans="2:29" ht="44.25" customHeight="1" x14ac:dyDescent="0.2">
      <c r="B15" s="32">
        <v>8</v>
      </c>
      <c r="C15" s="102" t="s">
        <v>503</v>
      </c>
      <c r="D15" s="31">
        <v>1508.05</v>
      </c>
      <c r="E15" s="31"/>
      <c r="F15" s="31"/>
      <c r="G15" s="105">
        <v>1508.05</v>
      </c>
      <c r="H15" s="80" t="s">
        <v>561</v>
      </c>
      <c r="I15" s="80" t="s">
        <v>526</v>
      </c>
      <c r="J15" s="163" t="s">
        <v>138</v>
      </c>
      <c r="K15" s="33">
        <f t="shared" si="0"/>
        <v>1508.05</v>
      </c>
      <c r="L15" s="106"/>
      <c r="M15" s="68" t="s">
        <v>326</v>
      </c>
      <c r="N15" s="68"/>
      <c r="O15" s="32">
        <v>8</v>
      </c>
      <c r="P15" s="31" t="s">
        <v>488</v>
      </c>
      <c r="Q15" s="31" t="s">
        <v>132</v>
      </c>
      <c r="R15" s="31" t="s">
        <v>487</v>
      </c>
      <c r="S15" s="21" t="s">
        <v>132</v>
      </c>
      <c r="T15" s="31" t="s">
        <v>131</v>
      </c>
      <c r="U15" s="31" t="s">
        <v>132</v>
      </c>
      <c r="V15" s="31" t="s">
        <v>132</v>
      </c>
      <c r="W15" s="31" t="s">
        <v>132</v>
      </c>
      <c r="X15" s="31" t="s">
        <v>132</v>
      </c>
      <c r="Y15" s="31" t="s">
        <v>132</v>
      </c>
      <c r="Z15" s="30">
        <v>8.8000000000000007</v>
      </c>
      <c r="AA15" s="21" t="s">
        <v>130</v>
      </c>
      <c r="AB15" s="21" t="s">
        <v>128</v>
      </c>
      <c r="AC15" s="21" t="s">
        <v>128</v>
      </c>
    </row>
    <row r="16" spans="2:29" ht="39.75" customHeight="1" x14ac:dyDescent="0.2">
      <c r="B16" s="32">
        <v>9</v>
      </c>
      <c r="C16" s="102" t="s">
        <v>502</v>
      </c>
      <c r="D16" s="31">
        <v>1443.84</v>
      </c>
      <c r="E16" s="31"/>
      <c r="F16" s="31"/>
      <c r="G16" s="105">
        <v>1443.84</v>
      </c>
      <c r="H16" s="80" t="s">
        <v>561</v>
      </c>
      <c r="I16" s="80" t="s">
        <v>526</v>
      </c>
      <c r="J16" s="163">
        <v>2009</v>
      </c>
      <c r="K16" s="33">
        <f t="shared" si="0"/>
        <v>1443.84</v>
      </c>
      <c r="L16" s="106"/>
      <c r="M16" s="68" t="s">
        <v>326</v>
      </c>
      <c r="N16" s="68"/>
      <c r="O16" s="32">
        <v>9</v>
      </c>
      <c r="P16" s="31" t="s">
        <v>488</v>
      </c>
      <c r="Q16" s="31" t="s">
        <v>132</v>
      </c>
      <c r="R16" s="34" t="s">
        <v>488</v>
      </c>
      <c r="S16" s="21" t="s">
        <v>132</v>
      </c>
      <c r="T16" s="31" t="s">
        <v>154</v>
      </c>
      <c r="U16" s="31" t="s">
        <v>132</v>
      </c>
      <c r="V16" s="31" t="s">
        <v>132</v>
      </c>
      <c r="W16" s="31" t="s">
        <v>132</v>
      </c>
      <c r="X16" s="31" t="s">
        <v>132</v>
      </c>
      <c r="Y16" s="31" t="s">
        <v>132</v>
      </c>
      <c r="Z16" s="30">
        <v>8.9600000000000009</v>
      </c>
      <c r="AA16" s="21" t="s">
        <v>130</v>
      </c>
      <c r="AB16" s="21" t="s">
        <v>128</v>
      </c>
      <c r="AC16" s="21" t="s">
        <v>128</v>
      </c>
    </row>
    <row r="17" spans="2:29" ht="27" customHeight="1" x14ac:dyDescent="0.2">
      <c r="B17" s="32">
        <v>10</v>
      </c>
      <c r="C17" s="102" t="s">
        <v>501</v>
      </c>
      <c r="D17" s="31">
        <v>1655.74</v>
      </c>
      <c r="E17" s="31"/>
      <c r="F17" s="31"/>
      <c r="G17" s="105">
        <v>1655.74</v>
      </c>
      <c r="H17" s="80" t="s">
        <v>561</v>
      </c>
      <c r="I17" s="80" t="s">
        <v>526</v>
      </c>
      <c r="J17" s="163" t="s">
        <v>138</v>
      </c>
      <c r="K17" s="33">
        <f t="shared" si="0"/>
        <v>1655.74</v>
      </c>
      <c r="L17" s="106"/>
      <c r="M17" s="68" t="s">
        <v>326</v>
      </c>
      <c r="N17" s="68"/>
      <c r="O17" s="32">
        <v>10</v>
      </c>
      <c r="P17" s="31" t="s">
        <v>499</v>
      </c>
      <c r="Q17" s="31" t="s">
        <v>132</v>
      </c>
      <c r="R17" s="31" t="s">
        <v>500</v>
      </c>
      <c r="S17" s="21" t="s">
        <v>132</v>
      </c>
      <c r="T17" s="31" t="s">
        <v>131</v>
      </c>
      <c r="U17" s="31" t="s">
        <v>132</v>
      </c>
      <c r="V17" s="31" t="s">
        <v>212</v>
      </c>
      <c r="W17" s="31" t="s">
        <v>132</v>
      </c>
      <c r="X17" s="31" t="s">
        <v>132</v>
      </c>
      <c r="Y17" s="31" t="s">
        <v>132</v>
      </c>
      <c r="Z17" s="30">
        <v>6.45</v>
      </c>
      <c r="AA17" s="21" t="s">
        <v>130</v>
      </c>
      <c r="AB17" s="21" t="s">
        <v>128</v>
      </c>
      <c r="AC17" s="21" t="s">
        <v>128</v>
      </c>
    </row>
    <row r="18" spans="2:29" ht="27" customHeight="1" x14ac:dyDescent="0.2">
      <c r="B18" s="32">
        <v>11</v>
      </c>
      <c r="C18" s="102" t="s">
        <v>882</v>
      </c>
      <c r="D18" s="31">
        <v>1375.02</v>
      </c>
      <c r="E18" s="31"/>
      <c r="F18" s="31"/>
      <c r="G18" s="105">
        <v>1375.02</v>
      </c>
      <c r="H18" s="80" t="s">
        <v>561</v>
      </c>
      <c r="I18" s="80" t="s">
        <v>526</v>
      </c>
      <c r="J18" s="163" t="s">
        <v>138</v>
      </c>
      <c r="K18" s="33">
        <f t="shared" si="0"/>
        <v>1375.02</v>
      </c>
      <c r="L18" s="106"/>
      <c r="M18" s="68" t="s">
        <v>326</v>
      </c>
      <c r="N18" s="68"/>
      <c r="O18" s="32">
        <v>11</v>
      </c>
      <c r="P18" s="31" t="s">
        <v>499</v>
      </c>
      <c r="Q18" s="31" t="s">
        <v>132</v>
      </c>
      <c r="R18" s="31" t="s">
        <v>498</v>
      </c>
      <c r="S18" s="21" t="s">
        <v>132</v>
      </c>
      <c r="T18" s="31" t="s">
        <v>131</v>
      </c>
      <c r="U18" s="31" t="s">
        <v>132</v>
      </c>
      <c r="V18" s="31" t="s">
        <v>212</v>
      </c>
      <c r="W18" s="31" t="s">
        <v>132</v>
      </c>
      <c r="X18" s="31" t="s">
        <v>132</v>
      </c>
      <c r="Y18" s="31" t="s">
        <v>132</v>
      </c>
      <c r="Z18" s="30">
        <v>6.45</v>
      </c>
      <c r="AA18" s="21" t="s">
        <v>130</v>
      </c>
      <c r="AB18" s="21" t="s">
        <v>128</v>
      </c>
      <c r="AC18" s="21" t="s">
        <v>128</v>
      </c>
    </row>
    <row r="19" spans="2:29" ht="25.5" customHeight="1" x14ac:dyDescent="0.2">
      <c r="B19" s="32">
        <v>12</v>
      </c>
      <c r="C19" s="102" t="s">
        <v>497</v>
      </c>
      <c r="D19" s="31">
        <v>1675.74</v>
      </c>
      <c r="E19" s="31"/>
      <c r="F19" s="31"/>
      <c r="G19" s="105">
        <v>1675.74</v>
      </c>
      <c r="H19" s="80" t="s">
        <v>561</v>
      </c>
      <c r="I19" s="80" t="s">
        <v>526</v>
      </c>
      <c r="J19" s="163" t="s">
        <v>138</v>
      </c>
      <c r="K19" s="33">
        <f t="shared" si="0"/>
        <v>1675.74</v>
      </c>
      <c r="L19" s="106"/>
      <c r="M19" s="68" t="s">
        <v>326</v>
      </c>
      <c r="N19" s="68"/>
      <c r="O19" s="32">
        <v>12</v>
      </c>
      <c r="P19" s="31" t="s">
        <v>136</v>
      </c>
      <c r="Q19" s="31" t="s">
        <v>132</v>
      </c>
      <c r="R19" s="31" t="s">
        <v>496</v>
      </c>
      <c r="S19" s="21" t="s">
        <v>132</v>
      </c>
      <c r="T19" s="31" t="s">
        <v>131</v>
      </c>
      <c r="U19" s="31" t="s">
        <v>132</v>
      </c>
      <c r="V19" s="31" t="s">
        <v>212</v>
      </c>
      <c r="W19" s="31" t="s">
        <v>132</v>
      </c>
      <c r="X19" s="31" t="s">
        <v>132</v>
      </c>
      <c r="Y19" s="31" t="s">
        <v>132</v>
      </c>
      <c r="Z19" s="30">
        <v>9.4499999999999993</v>
      </c>
      <c r="AA19" s="21" t="s">
        <v>130</v>
      </c>
      <c r="AB19" s="21" t="s">
        <v>128</v>
      </c>
      <c r="AC19" s="21" t="s">
        <v>128</v>
      </c>
    </row>
    <row r="20" spans="2:29" ht="28.5" customHeight="1" x14ac:dyDescent="0.2">
      <c r="B20" s="32">
        <v>13</v>
      </c>
      <c r="C20" s="102" t="s">
        <v>495</v>
      </c>
      <c r="D20" s="31">
        <v>4473.8100000000004</v>
      </c>
      <c r="E20" s="31"/>
      <c r="F20" s="31"/>
      <c r="G20" s="105">
        <v>4473.8100000000004</v>
      </c>
      <c r="H20" s="80" t="s">
        <v>561</v>
      </c>
      <c r="I20" s="80" t="s">
        <v>526</v>
      </c>
      <c r="J20" s="163" t="s">
        <v>138</v>
      </c>
      <c r="K20" s="33">
        <f t="shared" si="0"/>
        <v>4473.8100000000004</v>
      </c>
      <c r="L20" s="106"/>
      <c r="M20" s="68" t="s">
        <v>326</v>
      </c>
      <c r="N20" s="68"/>
      <c r="O20" s="32">
        <v>13</v>
      </c>
      <c r="P20" s="31" t="s">
        <v>493</v>
      </c>
      <c r="Q20" s="31" t="s">
        <v>132</v>
      </c>
      <c r="R20" s="31" t="s">
        <v>492</v>
      </c>
      <c r="S20" s="21" t="s">
        <v>132</v>
      </c>
      <c r="T20" s="31" t="s">
        <v>131</v>
      </c>
      <c r="U20" s="31" t="s">
        <v>132</v>
      </c>
      <c r="V20" s="31" t="s">
        <v>132</v>
      </c>
      <c r="W20" s="31" t="s">
        <v>132</v>
      </c>
      <c r="X20" s="31" t="s">
        <v>132</v>
      </c>
      <c r="Y20" s="31" t="s">
        <v>132</v>
      </c>
      <c r="Z20" s="30">
        <v>11.04</v>
      </c>
      <c r="AA20" s="21" t="s">
        <v>130</v>
      </c>
      <c r="AB20" s="21" t="s">
        <v>128</v>
      </c>
      <c r="AC20" s="21" t="s">
        <v>128</v>
      </c>
    </row>
    <row r="21" spans="2:29" ht="26.25" customHeight="1" x14ac:dyDescent="0.2">
      <c r="B21" s="32">
        <v>14</v>
      </c>
      <c r="C21" s="102" t="s">
        <v>883</v>
      </c>
      <c r="D21" s="31">
        <v>4093.84</v>
      </c>
      <c r="E21" s="31"/>
      <c r="F21" s="31"/>
      <c r="G21" s="105">
        <v>4093.84</v>
      </c>
      <c r="H21" s="80" t="s">
        <v>561</v>
      </c>
      <c r="I21" s="80" t="s">
        <v>526</v>
      </c>
      <c r="J21" s="163" t="s">
        <v>138</v>
      </c>
      <c r="K21" s="33">
        <f t="shared" si="0"/>
        <v>4093.84</v>
      </c>
      <c r="L21" s="106"/>
      <c r="M21" s="68" t="s">
        <v>326</v>
      </c>
      <c r="N21" s="68"/>
      <c r="O21" s="32">
        <v>14</v>
      </c>
      <c r="P21" s="31" t="s">
        <v>493</v>
      </c>
      <c r="Q21" s="31" t="s">
        <v>132</v>
      </c>
      <c r="R21" s="31" t="s">
        <v>492</v>
      </c>
      <c r="S21" s="21" t="s">
        <v>132</v>
      </c>
      <c r="T21" s="31" t="s">
        <v>131</v>
      </c>
      <c r="U21" s="31" t="s">
        <v>132</v>
      </c>
      <c r="V21" s="31" t="s">
        <v>132</v>
      </c>
      <c r="W21" s="31" t="s">
        <v>132</v>
      </c>
      <c r="X21" s="31" t="s">
        <v>132</v>
      </c>
      <c r="Y21" s="31" t="s">
        <v>132</v>
      </c>
      <c r="Z21" s="30">
        <v>11.04</v>
      </c>
      <c r="AA21" s="21" t="s">
        <v>130</v>
      </c>
      <c r="AB21" s="21" t="s">
        <v>128</v>
      </c>
      <c r="AC21" s="21" t="s">
        <v>128</v>
      </c>
    </row>
    <row r="22" spans="2:29" ht="27" customHeight="1" x14ac:dyDescent="0.2">
      <c r="B22" s="32">
        <v>15</v>
      </c>
      <c r="C22" s="102" t="s">
        <v>494</v>
      </c>
      <c r="D22" s="31">
        <v>1557.54</v>
      </c>
      <c r="E22" s="31"/>
      <c r="F22" s="31"/>
      <c r="G22" s="105">
        <v>1557.54</v>
      </c>
      <c r="H22" s="80" t="s">
        <v>561</v>
      </c>
      <c r="I22" s="80" t="s">
        <v>526</v>
      </c>
      <c r="J22" s="163" t="s">
        <v>138</v>
      </c>
      <c r="K22" s="33">
        <f t="shared" si="0"/>
        <v>1557.54</v>
      </c>
      <c r="L22" s="106"/>
      <c r="M22" s="68" t="s">
        <v>326</v>
      </c>
      <c r="N22" s="68"/>
      <c r="O22" s="32">
        <v>15</v>
      </c>
      <c r="P22" s="31" t="s">
        <v>493</v>
      </c>
      <c r="Q22" s="31" t="s">
        <v>132</v>
      </c>
      <c r="R22" s="31" t="s">
        <v>492</v>
      </c>
      <c r="S22" s="21" t="s">
        <v>132</v>
      </c>
      <c r="T22" s="31" t="s">
        <v>131</v>
      </c>
      <c r="U22" s="31" t="s">
        <v>132</v>
      </c>
      <c r="V22" s="31" t="s">
        <v>132</v>
      </c>
      <c r="W22" s="31" t="s">
        <v>132</v>
      </c>
      <c r="X22" s="31" t="s">
        <v>132</v>
      </c>
      <c r="Y22" s="31" t="s">
        <v>132</v>
      </c>
      <c r="Z22" s="30">
        <v>11.04</v>
      </c>
      <c r="AA22" s="21" t="s">
        <v>130</v>
      </c>
      <c r="AB22" s="21" t="s">
        <v>128</v>
      </c>
      <c r="AC22" s="21" t="s">
        <v>128</v>
      </c>
    </row>
    <row r="23" spans="2:29" ht="24" customHeight="1" x14ac:dyDescent="0.2">
      <c r="B23" s="32">
        <v>16</v>
      </c>
      <c r="C23" s="102" t="s">
        <v>884</v>
      </c>
      <c r="D23" s="105">
        <v>3991.1</v>
      </c>
      <c r="E23" s="31"/>
      <c r="F23" s="31"/>
      <c r="G23" s="105">
        <v>3991.1</v>
      </c>
      <c r="H23" s="80" t="s">
        <v>561</v>
      </c>
      <c r="I23" s="80" t="s">
        <v>526</v>
      </c>
      <c r="J23" s="163" t="s">
        <v>138</v>
      </c>
      <c r="K23" s="33">
        <f t="shared" si="0"/>
        <v>3991.1</v>
      </c>
      <c r="L23" s="106"/>
      <c r="M23" s="68" t="s">
        <v>326</v>
      </c>
      <c r="N23" s="68"/>
      <c r="O23" s="32">
        <v>16</v>
      </c>
      <c r="P23" s="31" t="s">
        <v>201</v>
      </c>
      <c r="Q23" s="31" t="s">
        <v>132</v>
      </c>
      <c r="R23" s="31" t="s">
        <v>415</v>
      </c>
      <c r="S23" s="21" t="s">
        <v>132</v>
      </c>
      <c r="T23" s="31" t="s">
        <v>131</v>
      </c>
      <c r="U23" s="31" t="s">
        <v>132</v>
      </c>
      <c r="V23" s="31" t="s">
        <v>132</v>
      </c>
      <c r="W23" s="31" t="s">
        <v>132</v>
      </c>
      <c r="X23" s="31" t="s">
        <v>132</v>
      </c>
      <c r="Y23" s="31" t="s">
        <v>132</v>
      </c>
      <c r="Z23" s="30">
        <v>8.8000000000000007</v>
      </c>
      <c r="AA23" s="21" t="s">
        <v>130</v>
      </c>
      <c r="AB23" s="21" t="s">
        <v>128</v>
      </c>
      <c r="AC23" s="21" t="s">
        <v>128</v>
      </c>
    </row>
    <row r="24" spans="2:29" ht="35.25" customHeight="1" x14ac:dyDescent="0.2">
      <c r="B24" s="32">
        <v>17</v>
      </c>
      <c r="C24" s="102" t="s">
        <v>491</v>
      </c>
      <c r="D24" s="31">
        <v>3874.34</v>
      </c>
      <c r="E24" s="31"/>
      <c r="F24" s="31"/>
      <c r="G24" s="105">
        <v>3874.34</v>
      </c>
      <c r="H24" s="80" t="s">
        <v>561</v>
      </c>
      <c r="I24" s="80" t="s">
        <v>526</v>
      </c>
      <c r="J24" s="163" t="s">
        <v>138</v>
      </c>
      <c r="K24" s="33">
        <f t="shared" si="0"/>
        <v>3874.34</v>
      </c>
      <c r="L24" s="106"/>
      <c r="M24" s="68" t="s">
        <v>326</v>
      </c>
      <c r="N24" s="68"/>
      <c r="O24" s="32">
        <v>17</v>
      </c>
      <c r="P24" s="31" t="s">
        <v>490</v>
      </c>
      <c r="Q24" s="31" t="s">
        <v>420</v>
      </c>
      <c r="R24" s="31" t="s">
        <v>489</v>
      </c>
      <c r="S24" s="21" t="s">
        <v>132</v>
      </c>
      <c r="T24" s="31" t="s">
        <v>131</v>
      </c>
      <c r="U24" s="31" t="s">
        <v>132</v>
      </c>
      <c r="V24" s="31" t="s">
        <v>212</v>
      </c>
      <c r="W24" s="31" t="s">
        <v>132</v>
      </c>
      <c r="X24" s="31" t="s">
        <v>132</v>
      </c>
      <c r="Y24" s="31" t="s">
        <v>132</v>
      </c>
      <c r="Z24" s="30">
        <v>7.43</v>
      </c>
      <c r="AA24" s="21" t="s">
        <v>130</v>
      </c>
      <c r="AB24" s="21" t="s">
        <v>128</v>
      </c>
      <c r="AC24" s="21" t="s">
        <v>128</v>
      </c>
    </row>
    <row r="25" spans="2:29" ht="41.25" customHeight="1" x14ac:dyDescent="0.2">
      <c r="B25" s="32">
        <v>18</v>
      </c>
      <c r="C25" s="34" t="s">
        <v>885</v>
      </c>
      <c r="D25" s="105">
        <v>6347.2</v>
      </c>
      <c r="E25" s="31"/>
      <c r="F25" s="31"/>
      <c r="G25" s="31">
        <v>6347.2</v>
      </c>
      <c r="H25" s="21" t="s">
        <v>561</v>
      </c>
      <c r="I25" s="80" t="s">
        <v>526</v>
      </c>
      <c r="J25" s="163" t="s">
        <v>138</v>
      </c>
      <c r="K25" s="33"/>
      <c r="L25" s="33">
        <v>59000</v>
      </c>
      <c r="M25" s="68" t="s">
        <v>137</v>
      </c>
      <c r="N25" s="68"/>
      <c r="O25" s="32">
        <v>18</v>
      </c>
      <c r="P25" s="31" t="s">
        <v>488</v>
      </c>
      <c r="Q25" s="31" t="s">
        <v>132</v>
      </c>
      <c r="R25" s="31" t="s">
        <v>487</v>
      </c>
      <c r="S25" s="21" t="s">
        <v>132</v>
      </c>
      <c r="T25" s="31" t="s">
        <v>131</v>
      </c>
      <c r="U25" s="31" t="s">
        <v>131</v>
      </c>
      <c r="V25" s="31" t="s">
        <v>132</v>
      </c>
      <c r="W25" s="31" t="s">
        <v>132</v>
      </c>
      <c r="X25" s="31" t="s">
        <v>132</v>
      </c>
      <c r="Y25" s="31" t="s">
        <v>132</v>
      </c>
      <c r="Z25" s="30">
        <v>56.71</v>
      </c>
      <c r="AA25" s="21" t="s">
        <v>130</v>
      </c>
      <c r="AB25" s="21" t="s">
        <v>128</v>
      </c>
      <c r="AC25" s="21" t="s">
        <v>128</v>
      </c>
    </row>
    <row r="26" spans="2:29" ht="26.25" customHeight="1" x14ac:dyDescent="0.2">
      <c r="B26" s="32">
        <v>19</v>
      </c>
      <c r="C26" s="34" t="s">
        <v>486</v>
      </c>
      <c r="D26" s="31">
        <v>9272.56</v>
      </c>
      <c r="E26" s="31"/>
      <c r="F26" s="31"/>
      <c r="G26" s="31">
        <v>9272.56</v>
      </c>
      <c r="H26" s="21" t="s">
        <v>561</v>
      </c>
      <c r="I26" s="80" t="s">
        <v>526</v>
      </c>
      <c r="J26" s="163" t="s">
        <v>138</v>
      </c>
      <c r="K26" s="33"/>
      <c r="L26" s="33">
        <v>148000</v>
      </c>
      <c r="M26" s="62" t="s">
        <v>137</v>
      </c>
      <c r="N26" s="69"/>
      <c r="O26" s="32">
        <v>19</v>
      </c>
      <c r="P26" s="31" t="s">
        <v>485</v>
      </c>
      <c r="Q26" s="31" t="s">
        <v>132</v>
      </c>
      <c r="R26" s="31" t="s">
        <v>484</v>
      </c>
      <c r="S26" s="21" t="s">
        <v>132</v>
      </c>
      <c r="T26" s="31" t="s">
        <v>131</v>
      </c>
      <c r="U26" s="31" t="s">
        <v>132</v>
      </c>
      <c r="V26" s="31" t="s">
        <v>212</v>
      </c>
      <c r="W26" s="31" t="s">
        <v>132</v>
      </c>
      <c r="X26" s="31" t="s">
        <v>132</v>
      </c>
      <c r="Y26" s="31" t="s">
        <v>132</v>
      </c>
      <c r="Z26" s="30">
        <v>65.5</v>
      </c>
      <c r="AA26" s="21" t="s">
        <v>130</v>
      </c>
      <c r="AB26" s="21" t="s">
        <v>128</v>
      </c>
      <c r="AC26" s="21" t="s">
        <v>128</v>
      </c>
    </row>
    <row r="27" spans="2:29" ht="26.25" customHeight="1" x14ac:dyDescent="0.2">
      <c r="B27" s="32">
        <v>20</v>
      </c>
      <c r="C27" s="102" t="s">
        <v>483</v>
      </c>
      <c r="D27" s="105">
        <v>140700</v>
      </c>
      <c r="E27" s="31"/>
      <c r="F27" s="31"/>
      <c r="G27" s="105">
        <v>140700</v>
      </c>
      <c r="H27" s="80" t="s">
        <v>561</v>
      </c>
      <c r="I27" s="80" t="s">
        <v>526</v>
      </c>
      <c r="J27" s="163" t="s">
        <v>482</v>
      </c>
      <c r="K27" s="33">
        <v>140700</v>
      </c>
      <c r="L27" s="106"/>
      <c r="M27" s="70" t="s">
        <v>124</v>
      </c>
      <c r="N27" s="70"/>
      <c r="O27" s="32">
        <v>20</v>
      </c>
      <c r="P27" s="31" t="s">
        <v>481</v>
      </c>
      <c r="Q27" s="31" t="s">
        <v>214</v>
      </c>
      <c r="R27" s="31" t="s">
        <v>214</v>
      </c>
      <c r="S27" s="21" t="s">
        <v>132</v>
      </c>
      <c r="T27" s="31" t="s">
        <v>131</v>
      </c>
      <c r="U27" s="31" t="s">
        <v>132</v>
      </c>
      <c r="V27" s="31" t="s">
        <v>151</v>
      </c>
      <c r="W27" s="31" t="s">
        <v>132</v>
      </c>
      <c r="X27" s="31" t="s">
        <v>132</v>
      </c>
      <c r="Y27" s="31" t="s">
        <v>132</v>
      </c>
      <c r="Z27" s="30">
        <v>23</v>
      </c>
      <c r="AA27" s="21" t="s">
        <v>132</v>
      </c>
      <c r="AB27" s="21" t="s">
        <v>132</v>
      </c>
      <c r="AC27" s="21" t="s">
        <v>132</v>
      </c>
    </row>
    <row r="28" spans="2:29" ht="30" customHeight="1" x14ac:dyDescent="0.2">
      <c r="B28" s="32">
        <v>21</v>
      </c>
      <c r="C28" s="102" t="s">
        <v>480</v>
      </c>
      <c r="D28" s="105">
        <v>1988</v>
      </c>
      <c r="E28" s="31"/>
      <c r="F28" s="31"/>
      <c r="G28" s="105">
        <v>1988</v>
      </c>
      <c r="H28" s="80" t="s">
        <v>561</v>
      </c>
      <c r="I28" s="80" t="s">
        <v>526</v>
      </c>
      <c r="J28" s="163" t="s">
        <v>138</v>
      </c>
      <c r="K28" s="33">
        <v>1988</v>
      </c>
      <c r="L28" s="106"/>
      <c r="M28" s="70" t="s">
        <v>124</v>
      </c>
      <c r="N28" s="70"/>
      <c r="O28" s="32">
        <v>21</v>
      </c>
      <c r="P28" s="31" t="s">
        <v>132</v>
      </c>
      <c r="Q28" s="31" t="s">
        <v>132</v>
      </c>
      <c r="R28" s="31" t="s">
        <v>212</v>
      </c>
      <c r="S28" s="21" t="s">
        <v>132</v>
      </c>
      <c r="T28" s="31" t="s">
        <v>132</v>
      </c>
      <c r="U28" s="31" t="s">
        <v>132</v>
      </c>
      <c r="V28" s="31" t="s">
        <v>132</v>
      </c>
      <c r="W28" s="31" t="s">
        <v>132</v>
      </c>
      <c r="X28" s="31" t="s">
        <v>132</v>
      </c>
      <c r="Y28" s="31" t="s">
        <v>132</v>
      </c>
      <c r="Z28" s="30">
        <v>15</v>
      </c>
      <c r="AA28" s="21" t="s">
        <v>132</v>
      </c>
      <c r="AB28" s="21" t="s">
        <v>132</v>
      </c>
      <c r="AC28" s="21" t="s">
        <v>132</v>
      </c>
    </row>
    <row r="29" spans="2:29" ht="35.25" customHeight="1" x14ac:dyDescent="0.2">
      <c r="B29" s="32">
        <v>22</v>
      </c>
      <c r="C29" s="102" t="s">
        <v>479</v>
      </c>
      <c r="D29" s="105">
        <v>8940.9</v>
      </c>
      <c r="E29" s="31"/>
      <c r="F29" s="31"/>
      <c r="G29" s="105">
        <v>8940.9</v>
      </c>
      <c r="H29" s="80" t="s">
        <v>561</v>
      </c>
      <c r="I29" s="80" t="s">
        <v>526</v>
      </c>
      <c r="J29" s="163" t="s">
        <v>478</v>
      </c>
      <c r="K29" s="33">
        <v>8940.9</v>
      </c>
      <c r="L29" s="106"/>
      <c r="M29" s="70" t="s">
        <v>124</v>
      </c>
      <c r="N29" s="70"/>
      <c r="O29" s="32">
        <v>22</v>
      </c>
      <c r="P29" s="31" t="s">
        <v>132</v>
      </c>
      <c r="Q29" s="31" t="s">
        <v>132</v>
      </c>
      <c r="R29" s="31" t="s">
        <v>212</v>
      </c>
      <c r="S29" s="21" t="s">
        <v>132</v>
      </c>
      <c r="T29" s="31" t="s">
        <v>132</v>
      </c>
      <c r="U29" s="31" t="s">
        <v>132</v>
      </c>
      <c r="V29" s="31" t="s">
        <v>132</v>
      </c>
      <c r="W29" s="31" t="s">
        <v>132</v>
      </c>
      <c r="X29" s="31" t="s">
        <v>132</v>
      </c>
      <c r="Y29" s="31" t="s">
        <v>132</v>
      </c>
      <c r="Z29" s="30" t="s">
        <v>124</v>
      </c>
      <c r="AA29" s="21" t="s">
        <v>132</v>
      </c>
      <c r="AB29" s="21" t="s">
        <v>132</v>
      </c>
      <c r="AC29" s="21" t="s">
        <v>132</v>
      </c>
    </row>
    <row r="30" spans="2:29" ht="44.25" customHeight="1" x14ac:dyDescent="0.2">
      <c r="B30" s="32">
        <v>23</v>
      </c>
      <c r="C30" s="102" t="s">
        <v>477</v>
      </c>
      <c r="D30" s="50">
        <v>163274.70000000001</v>
      </c>
      <c r="E30" s="50"/>
      <c r="F30" s="21"/>
      <c r="G30" s="50">
        <f>SUM(D30:F30)</f>
        <v>163274.70000000001</v>
      </c>
      <c r="H30" s="50" t="s">
        <v>561</v>
      </c>
      <c r="I30" s="50" t="s">
        <v>526</v>
      </c>
      <c r="J30" s="163" t="s">
        <v>138</v>
      </c>
      <c r="K30" s="61"/>
      <c r="L30" s="61">
        <v>2768730</v>
      </c>
      <c r="M30" s="71" t="s">
        <v>476</v>
      </c>
      <c r="N30" s="71"/>
      <c r="O30" s="32">
        <v>23</v>
      </c>
      <c r="P30" s="34" t="s">
        <v>136</v>
      </c>
      <c r="Q30" s="34" t="s">
        <v>142</v>
      </c>
      <c r="R30" s="34" t="s">
        <v>141</v>
      </c>
      <c r="S30" s="21" t="s">
        <v>133</v>
      </c>
      <c r="T30" s="34" t="s">
        <v>131</v>
      </c>
      <c r="U30" s="34" t="s">
        <v>131</v>
      </c>
      <c r="V30" s="34" t="s">
        <v>131</v>
      </c>
      <c r="W30" s="34" t="s">
        <v>131</v>
      </c>
      <c r="X30" s="34" t="s">
        <v>132</v>
      </c>
      <c r="Y30" s="34" t="s">
        <v>132</v>
      </c>
      <c r="Z30" s="30">
        <v>664.36</v>
      </c>
      <c r="AA30" s="21" t="s">
        <v>374</v>
      </c>
      <c r="AB30" s="21" t="s">
        <v>129</v>
      </c>
      <c r="AC30" s="21" t="s">
        <v>128</v>
      </c>
    </row>
    <row r="31" spans="2:29" ht="45.75" customHeight="1" x14ac:dyDescent="0.2">
      <c r="B31" s="32">
        <v>24</v>
      </c>
      <c r="C31" s="102" t="s">
        <v>558</v>
      </c>
      <c r="D31" s="150"/>
      <c r="E31" s="150"/>
      <c r="F31" s="31"/>
      <c r="G31" s="150">
        <v>910307.2</v>
      </c>
      <c r="H31" s="50" t="s">
        <v>561</v>
      </c>
      <c r="I31" s="50" t="s">
        <v>526</v>
      </c>
      <c r="J31" s="163" t="s">
        <v>138</v>
      </c>
      <c r="K31" s="46"/>
      <c r="L31" s="46">
        <v>1125450</v>
      </c>
      <c r="M31" s="71" t="s">
        <v>475</v>
      </c>
      <c r="N31" s="71"/>
      <c r="O31" s="32">
        <v>24</v>
      </c>
      <c r="P31" s="31" t="s">
        <v>201</v>
      </c>
      <c r="Q31" s="31" t="s">
        <v>474</v>
      </c>
      <c r="R31" s="31" t="s">
        <v>473</v>
      </c>
      <c r="S31" s="21" t="s">
        <v>194</v>
      </c>
      <c r="T31" s="31" t="s">
        <v>154</v>
      </c>
      <c r="U31" s="49" t="s">
        <v>154</v>
      </c>
      <c r="V31" s="49" t="s">
        <v>154</v>
      </c>
      <c r="W31" s="49" t="s">
        <v>154</v>
      </c>
      <c r="X31" s="49" t="s">
        <v>132</v>
      </c>
      <c r="Y31" s="49" t="s">
        <v>154</v>
      </c>
      <c r="Z31" s="30">
        <v>209</v>
      </c>
      <c r="AA31" s="21" t="s">
        <v>140</v>
      </c>
      <c r="AB31" s="21" t="s">
        <v>128</v>
      </c>
      <c r="AC31" s="21" t="s">
        <v>128</v>
      </c>
    </row>
    <row r="32" spans="2:29" s="48" customFormat="1" ht="29.25" customHeight="1" x14ac:dyDescent="0.2">
      <c r="B32" s="32">
        <v>25</v>
      </c>
      <c r="C32" s="102" t="s">
        <v>559</v>
      </c>
      <c r="D32" s="105">
        <v>99104.38</v>
      </c>
      <c r="E32" s="150"/>
      <c r="F32" s="31"/>
      <c r="G32" s="105">
        <f>SUM(D32:F32)</f>
        <v>99104.38</v>
      </c>
      <c r="H32" s="50" t="s">
        <v>561</v>
      </c>
      <c r="I32" s="80" t="s">
        <v>526</v>
      </c>
      <c r="J32" s="163" t="s">
        <v>138</v>
      </c>
      <c r="K32" s="33">
        <f>(G32)</f>
        <v>99104.38</v>
      </c>
      <c r="L32" s="106"/>
      <c r="M32" s="70" t="s">
        <v>124</v>
      </c>
      <c r="N32" s="70"/>
      <c r="O32" s="32">
        <v>25</v>
      </c>
      <c r="P32" s="31" t="s">
        <v>132</v>
      </c>
      <c r="Q32" s="31" t="s">
        <v>132</v>
      </c>
      <c r="R32" s="31" t="s">
        <v>212</v>
      </c>
      <c r="S32" s="21" t="s">
        <v>132</v>
      </c>
      <c r="T32" s="31" t="s">
        <v>132</v>
      </c>
      <c r="U32" s="31" t="s">
        <v>132</v>
      </c>
      <c r="V32" s="31" t="s">
        <v>132</v>
      </c>
      <c r="W32" s="31" t="s">
        <v>132</v>
      </c>
      <c r="X32" s="31" t="s">
        <v>132</v>
      </c>
      <c r="Y32" s="31" t="s">
        <v>132</v>
      </c>
      <c r="Z32" s="30" t="s">
        <v>124</v>
      </c>
      <c r="AA32" s="21" t="s">
        <v>132</v>
      </c>
      <c r="AB32" s="21" t="s">
        <v>132</v>
      </c>
      <c r="AC32" s="21" t="s">
        <v>132</v>
      </c>
    </row>
    <row r="33" spans="2:29" ht="36" customHeight="1" x14ac:dyDescent="0.2">
      <c r="B33" s="32">
        <v>26</v>
      </c>
      <c r="C33" s="102" t="s">
        <v>472</v>
      </c>
      <c r="D33" s="105">
        <v>60143</v>
      </c>
      <c r="E33" s="31"/>
      <c r="F33" s="31"/>
      <c r="G33" s="105">
        <v>60143</v>
      </c>
      <c r="H33" s="80" t="s">
        <v>561</v>
      </c>
      <c r="I33" s="80" t="s">
        <v>526</v>
      </c>
      <c r="J33" s="163" t="s">
        <v>138</v>
      </c>
      <c r="K33" s="46"/>
      <c r="L33" s="46">
        <v>2305000</v>
      </c>
      <c r="M33" s="68" t="s">
        <v>137</v>
      </c>
      <c r="N33" s="68"/>
      <c r="O33" s="32">
        <v>26</v>
      </c>
      <c r="P33" s="31" t="s">
        <v>471</v>
      </c>
      <c r="Q33" s="31" t="s">
        <v>470</v>
      </c>
      <c r="R33" s="31" t="s">
        <v>433</v>
      </c>
      <c r="S33" s="21" t="s">
        <v>469</v>
      </c>
      <c r="T33" s="31" t="s">
        <v>131</v>
      </c>
      <c r="U33" s="31" t="s">
        <v>131</v>
      </c>
      <c r="V33" s="31" t="s">
        <v>131</v>
      </c>
      <c r="W33" s="31" t="s">
        <v>146</v>
      </c>
      <c r="X33" s="31" t="s">
        <v>132</v>
      </c>
      <c r="Y33" s="31" t="s">
        <v>131</v>
      </c>
      <c r="Z33" s="30">
        <v>787.82</v>
      </c>
      <c r="AA33" s="21" t="s">
        <v>468</v>
      </c>
      <c r="AB33" s="21" t="s">
        <v>144</v>
      </c>
      <c r="AC33" s="21" t="s">
        <v>128</v>
      </c>
    </row>
    <row r="34" spans="2:29" ht="27.75" customHeight="1" x14ac:dyDescent="0.2">
      <c r="B34" s="32">
        <v>27</v>
      </c>
      <c r="C34" s="102" t="s">
        <v>467</v>
      </c>
      <c r="D34" s="105">
        <v>10947</v>
      </c>
      <c r="E34" s="31"/>
      <c r="F34" s="31"/>
      <c r="G34" s="105">
        <v>10947</v>
      </c>
      <c r="H34" s="80" t="s">
        <v>561</v>
      </c>
      <c r="I34" s="80" t="s">
        <v>526</v>
      </c>
      <c r="J34" s="163" t="s">
        <v>138</v>
      </c>
      <c r="K34" s="33"/>
      <c r="L34" s="33">
        <v>102000</v>
      </c>
      <c r="M34" s="68" t="s">
        <v>137</v>
      </c>
      <c r="N34" s="68"/>
      <c r="O34" s="32">
        <v>27</v>
      </c>
      <c r="P34" s="31" t="s">
        <v>143</v>
      </c>
      <c r="Q34" s="31" t="s">
        <v>142</v>
      </c>
      <c r="R34" s="31" t="s">
        <v>441</v>
      </c>
      <c r="S34" s="21" t="s">
        <v>132</v>
      </c>
      <c r="T34" s="31" t="s">
        <v>146</v>
      </c>
      <c r="U34" s="31" t="s">
        <v>132</v>
      </c>
      <c r="V34" s="31" t="s">
        <v>132</v>
      </c>
      <c r="W34" s="31" t="s">
        <v>132</v>
      </c>
      <c r="X34" s="31" t="s">
        <v>132</v>
      </c>
      <c r="Y34" s="31" t="s">
        <v>132</v>
      </c>
      <c r="Z34" s="30">
        <v>45</v>
      </c>
      <c r="AA34" s="21" t="s">
        <v>130</v>
      </c>
      <c r="AB34" s="21" t="s">
        <v>128</v>
      </c>
      <c r="AC34" s="21" t="s">
        <v>128</v>
      </c>
    </row>
    <row r="35" spans="2:29" ht="42.75" customHeight="1" x14ac:dyDescent="0.2">
      <c r="B35" s="32">
        <v>28</v>
      </c>
      <c r="C35" s="102" t="s">
        <v>886</v>
      </c>
      <c r="D35" s="105">
        <v>88710.39</v>
      </c>
      <c r="E35" s="31"/>
      <c r="F35" s="31"/>
      <c r="G35" s="31">
        <v>88710.39</v>
      </c>
      <c r="H35" s="80" t="s">
        <v>561</v>
      </c>
      <c r="I35" s="80" t="s">
        <v>526</v>
      </c>
      <c r="J35" s="163" t="s">
        <v>466</v>
      </c>
      <c r="K35" s="46"/>
      <c r="L35" s="46">
        <v>1013000</v>
      </c>
      <c r="M35" s="68" t="s">
        <v>137</v>
      </c>
      <c r="N35" s="68"/>
      <c r="O35" s="32">
        <v>28</v>
      </c>
      <c r="P35" s="31" t="s">
        <v>223</v>
      </c>
      <c r="Q35" s="31" t="s">
        <v>214</v>
      </c>
      <c r="R35" s="31" t="s">
        <v>285</v>
      </c>
      <c r="S35" s="21" t="s">
        <v>464</v>
      </c>
      <c r="T35" s="31" t="s">
        <v>131</v>
      </c>
      <c r="U35" s="31" t="s">
        <v>131</v>
      </c>
      <c r="V35" s="31" t="s">
        <v>131</v>
      </c>
      <c r="W35" s="31" t="s">
        <v>131</v>
      </c>
      <c r="X35" s="31" t="s">
        <v>132</v>
      </c>
      <c r="Y35" s="31" t="s">
        <v>131</v>
      </c>
      <c r="Z35" s="30">
        <v>362.38</v>
      </c>
      <c r="AA35" s="21" t="s">
        <v>130</v>
      </c>
      <c r="AB35" s="21" t="s">
        <v>129</v>
      </c>
      <c r="AC35" s="21" t="s">
        <v>128</v>
      </c>
    </row>
    <row r="36" spans="2:29" ht="45" customHeight="1" x14ac:dyDescent="0.2">
      <c r="B36" s="32">
        <v>29</v>
      </c>
      <c r="C36" s="102" t="s">
        <v>887</v>
      </c>
      <c r="D36" s="31">
        <v>20826.48</v>
      </c>
      <c r="E36" s="31"/>
      <c r="F36" s="31"/>
      <c r="G36" s="31">
        <v>20826.48</v>
      </c>
      <c r="H36" s="21" t="s">
        <v>561</v>
      </c>
      <c r="I36" s="21" t="s">
        <v>526</v>
      </c>
      <c r="J36" s="163" t="s">
        <v>138</v>
      </c>
      <c r="K36" s="33"/>
      <c r="L36" s="33">
        <v>611000</v>
      </c>
      <c r="M36" s="69" t="s">
        <v>137</v>
      </c>
      <c r="N36" s="69"/>
      <c r="O36" s="32">
        <v>29</v>
      </c>
      <c r="P36" s="31" t="s">
        <v>465</v>
      </c>
      <c r="Q36" s="31" t="s">
        <v>142</v>
      </c>
      <c r="R36" s="31" t="s">
        <v>301</v>
      </c>
      <c r="S36" s="21" t="s">
        <v>464</v>
      </c>
      <c r="T36" s="31" t="s">
        <v>131</v>
      </c>
      <c r="U36" s="31" t="s">
        <v>131</v>
      </c>
      <c r="V36" s="31" t="s">
        <v>131</v>
      </c>
      <c r="W36" s="31" t="s">
        <v>131</v>
      </c>
      <c r="X36" s="31" t="s">
        <v>132</v>
      </c>
      <c r="Y36" s="31" t="s">
        <v>131</v>
      </c>
      <c r="Z36" s="30">
        <v>174.63</v>
      </c>
      <c r="AA36" s="21" t="s">
        <v>130</v>
      </c>
      <c r="AB36" s="21" t="s">
        <v>128</v>
      </c>
      <c r="AC36" s="21" t="s">
        <v>128</v>
      </c>
    </row>
    <row r="37" spans="2:29" ht="33.75" customHeight="1" x14ac:dyDescent="0.2">
      <c r="B37" s="32">
        <v>30</v>
      </c>
      <c r="C37" s="102" t="s">
        <v>888</v>
      </c>
      <c r="D37" s="31">
        <v>4868.99</v>
      </c>
      <c r="E37" s="31"/>
      <c r="F37" s="31"/>
      <c r="G37" s="31">
        <v>4868.99</v>
      </c>
      <c r="H37" s="21" t="s">
        <v>561</v>
      </c>
      <c r="I37" s="21" t="s">
        <v>526</v>
      </c>
      <c r="J37" s="163" t="s">
        <v>138</v>
      </c>
      <c r="K37" s="33"/>
      <c r="L37" s="33">
        <v>112000</v>
      </c>
      <c r="M37" s="69" t="s">
        <v>137</v>
      </c>
      <c r="N37" s="69"/>
      <c r="O37" s="32">
        <v>30</v>
      </c>
      <c r="P37" s="31" t="s">
        <v>162</v>
      </c>
      <c r="Q37" s="31" t="s">
        <v>142</v>
      </c>
      <c r="R37" s="31" t="s">
        <v>141</v>
      </c>
      <c r="S37" s="21" t="s">
        <v>132</v>
      </c>
      <c r="T37" s="31" t="s">
        <v>131</v>
      </c>
      <c r="U37" s="31" t="s">
        <v>147</v>
      </c>
      <c r="V37" s="31" t="s">
        <v>151</v>
      </c>
      <c r="W37" s="31" t="s">
        <v>131</v>
      </c>
      <c r="X37" s="31" t="s">
        <v>132</v>
      </c>
      <c r="Y37" s="31" t="s">
        <v>131</v>
      </c>
      <c r="Z37" s="30">
        <v>32</v>
      </c>
      <c r="AA37" s="21" t="s">
        <v>130</v>
      </c>
      <c r="AB37" s="21" t="s">
        <v>128</v>
      </c>
      <c r="AC37" s="21" t="s">
        <v>128</v>
      </c>
    </row>
    <row r="38" spans="2:29" ht="36" customHeight="1" x14ac:dyDescent="0.2">
      <c r="B38" s="32">
        <v>31</v>
      </c>
      <c r="C38" s="102" t="s">
        <v>463</v>
      </c>
      <c r="D38" s="105">
        <v>15944.3</v>
      </c>
      <c r="E38" s="31"/>
      <c r="F38" s="31"/>
      <c r="G38" s="105">
        <f t="shared" ref="G38:G55" si="1">SUM(D38:F38)</f>
        <v>15944.3</v>
      </c>
      <c r="H38" s="80" t="s">
        <v>561</v>
      </c>
      <c r="I38" s="80" t="s">
        <v>526</v>
      </c>
      <c r="J38" s="163" t="s">
        <v>138</v>
      </c>
      <c r="K38" s="46"/>
      <c r="L38" s="46">
        <v>222000</v>
      </c>
      <c r="M38" s="68" t="s">
        <v>137</v>
      </c>
      <c r="N38" s="68"/>
      <c r="O38" s="32">
        <v>31</v>
      </c>
      <c r="P38" s="31" t="s">
        <v>136</v>
      </c>
      <c r="Q38" s="31" t="s">
        <v>320</v>
      </c>
      <c r="R38" s="31" t="s">
        <v>419</v>
      </c>
      <c r="S38" s="21" t="s">
        <v>462</v>
      </c>
      <c r="T38" s="31" t="s">
        <v>131</v>
      </c>
      <c r="U38" s="31" t="s">
        <v>131</v>
      </c>
      <c r="V38" s="31" t="s">
        <v>131</v>
      </c>
      <c r="W38" s="31" t="s">
        <v>131</v>
      </c>
      <c r="X38" s="31" t="s">
        <v>132</v>
      </c>
      <c r="Y38" s="31" t="s">
        <v>131</v>
      </c>
      <c r="Z38" s="30">
        <v>65.25</v>
      </c>
      <c r="AA38" s="21" t="s">
        <v>130</v>
      </c>
      <c r="AB38" s="21" t="s">
        <v>144</v>
      </c>
      <c r="AC38" s="21" t="s">
        <v>128</v>
      </c>
    </row>
    <row r="39" spans="2:29" ht="53.25" customHeight="1" x14ac:dyDescent="0.2">
      <c r="B39" s="32">
        <v>32</v>
      </c>
      <c r="C39" s="102" t="s">
        <v>461</v>
      </c>
      <c r="D39" s="105">
        <v>40296.720000000001</v>
      </c>
      <c r="E39" s="31"/>
      <c r="F39" s="31"/>
      <c r="G39" s="105">
        <f t="shared" si="1"/>
        <v>40296.720000000001</v>
      </c>
      <c r="H39" s="80" t="s">
        <v>561</v>
      </c>
      <c r="I39" s="80" t="s">
        <v>526</v>
      </c>
      <c r="J39" s="163" t="s">
        <v>138</v>
      </c>
      <c r="K39" s="46"/>
      <c r="L39" s="46">
        <v>360000</v>
      </c>
      <c r="M39" s="68" t="s">
        <v>137</v>
      </c>
      <c r="N39" s="68"/>
      <c r="O39" s="32">
        <v>32</v>
      </c>
      <c r="P39" s="31" t="s">
        <v>136</v>
      </c>
      <c r="Q39" s="31" t="s">
        <v>214</v>
      </c>
      <c r="R39" s="31" t="s">
        <v>460</v>
      </c>
      <c r="S39" s="21" t="s">
        <v>459</v>
      </c>
      <c r="T39" s="31" t="s">
        <v>131</v>
      </c>
      <c r="U39" s="31" t="s">
        <v>154</v>
      </c>
      <c r="V39" s="31" t="s">
        <v>131</v>
      </c>
      <c r="W39" s="31" t="s">
        <v>154</v>
      </c>
      <c r="X39" s="31" t="s">
        <v>132</v>
      </c>
      <c r="Y39" s="31" t="s">
        <v>131</v>
      </c>
      <c r="Z39" s="30">
        <v>105.5</v>
      </c>
      <c r="AA39" s="21" t="s">
        <v>130</v>
      </c>
      <c r="AB39" s="21" t="s">
        <v>128</v>
      </c>
      <c r="AC39" s="21" t="s">
        <v>128</v>
      </c>
    </row>
    <row r="40" spans="2:29" ht="50.25" customHeight="1" x14ac:dyDescent="0.2">
      <c r="B40" s="32">
        <v>33</v>
      </c>
      <c r="C40" s="102" t="s">
        <v>889</v>
      </c>
      <c r="D40" s="105">
        <v>290506.87</v>
      </c>
      <c r="E40" s="31"/>
      <c r="F40" s="31"/>
      <c r="G40" s="105">
        <f t="shared" si="1"/>
        <v>290506.87</v>
      </c>
      <c r="H40" s="80" t="s">
        <v>561</v>
      </c>
      <c r="I40" s="80" t="s">
        <v>526</v>
      </c>
      <c r="J40" s="163" t="s">
        <v>458</v>
      </c>
      <c r="K40" s="46"/>
      <c r="L40" s="46">
        <v>1070000</v>
      </c>
      <c r="M40" s="68" t="s">
        <v>137</v>
      </c>
      <c r="N40" s="68"/>
      <c r="O40" s="32">
        <v>33</v>
      </c>
      <c r="P40" s="31" t="s">
        <v>457</v>
      </c>
      <c r="Q40" s="31" t="s">
        <v>142</v>
      </c>
      <c r="R40" s="31" t="s">
        <v>456</v>
      </c>
      <c r="S40" s="21" t="s">
        <v>455</v>
      </c>
      <c r="T40" s="31" t="s">
        <v>131</v>
      </c>
      <c r="U40" s="31" t="s">
        <v>131</v>
      </c>
      <c r="V40" s="31" t="s">
        <v>131</v>
      </c>
      <c r="W40" s="31" t="s">
        <v>131</v>
      </c>
      <c r="X40" s="31" t="s">
        <v>132</v>
      </c>
      <c r="Y40" s="31" t="s">
        <v>131</v>
      </c>
      <c r="Z40" s="30">
        <v>313.86</v>
      </c>
      <c r="AA40" s="21" t="s">
        <v>130</v>
      </c>
      <c r="AB40" s="21" t="s">
        <v>144</v>
      </c>
      <c r="AC40" s="21" t="s">
        <v>128</v>
      </c>
    </row>
    <row r="41" spans="2:29" ht="42.75" customHeight="1" x14ac:dyDescent="0.2">
      <c r="B41" s="32">
        <v>34</v>
      </c>
      <c r="C41" s="102" t="s">
        <v>598</v>
      </c>
      <c r="D41" s="105">
        <v>52555.08</v>
      </c>
      <c r="E41" s="31"/>
      <c r="F41" s="31"/>
      <c r="G41" s="105">
        <f t="shared" si="1"/>
        <v>52555.08</v>
      </c>
      <c r="H41" s="80" t="s">
        <v>561</v>
      </c>
      <c r="I41" s="80" t="s">
        <v>526</v>
      </c>
      <c r="J41" s="163" t="s">
        <v>454</v>
      </c>
      <c r="K41" s="46"/>
      <c r="L41" s="46">
        <v>454000</v>
      </c>
      <c r="M41" s="68" t="s">
        <v>137</v>
      </c>
      <c r="N41" s="68"/>
      <c r="O41" s="32">
        <v>34</v>
      </c>
      <c r="P41" s="31" t="s">
        <v>453</v>
      </c>
      <c r="Q41" s="31" t="s">
        <v>330</v>
      </c>
      <c r="R41" s="31" t="s">
        <v>452</v>
      </c>
      <c r="S41" s="21" t="s">
        <v>400</v>
      </c>
      <c r="T41" s="31" t="s">
        <v>131</v>
      </c>
      <c r="U41" s="31" t="s">
        <v>131</v>
      </c>
      <c r="V41" s="31" t="s">
        <v>151</v>
      </c>
      <c r="W41" s="31" t="s">
        <v>131</v>
      </c>
      <c r="X41" s="31" t="s">
        <v>132</v>
      </c>
      <c r="Y41" s="31" t="s">
        <v>131</v>
      </c>
      <c r="Z41" s="30">
        <v>133.18</v>
      </c>
      <c r="AA41" s="21" t="s">
        <v>130</v>
      </c>
      <c r="AB41" s="21" t="s">
        <v>128</v>
      </c>
      <c r="AC41" s="21" t="s">
        <v>128</v>
      </c>
    </row>
    <row r="42" spans="2:29" ht="56.25" customHeight="1" x14ac:dyDescent="0.2">
      <c r="B42" s="32">
        <v>35</v>
      </c>
      <c r="C42" s="102" t="s">
        <v>599</v>
      </c>
      <c r="D42" s="105">
        <v>65848.899999999994</v>
      </c>
      <c r="E42" s="31"/>
      <c r="F42" s="31"/>
      <c r="G42" s="105">
        <f t="shared" si="1"/>
        <v>65848.899999999994</v>
      </c>
      <c r="H42" s="80" t="s">
        <v>561</v>
      </c>
      <c r="I42" s="80" t="s">
        <v>526</v>
      </c>
      <c r="J42" s="163" t="s">
        <v>138</v>
      </c>
      <c r="K42" s="46"/>
      <c r="L42" s="46">
        <v>1020000</v>
      </c>
      <c r="M42" s="68" t="s">
        <v>137</v>
      </c>
      <c r="N42" s="68"/>
      <c r="O42" s="32">
        <v>35</v>
      </c>
      <c r="P42" s="31" t="s">
        <v>136</v>
      </c>
      <c r="Q42" s="31" t="s">
        <v>142</v>
      </c>
      <c r="R42" s="31" t="s">
        <v>451</v>
      </c>
      <c r="S42" s="21" t="s">
        <v>450</v>
      </c>
      <c r="T42" s="31" t="s">
        <v>131</v>
      </c>
      <c r="U42" s="31" t="s">
        <v>131</v>
      </c>
      <c r="V42" s="31" t="s">
        <v>131</v>
      </c>
      <c r="W42" s="31" t="s">
        <v>131</v>
      </c>
      <c r="X42" s="31" t="s">
        <v>132</v>
      </c>
      <c r="Y42" s="31" t="s">
        <v>131</v>
      </c>
      <c r="Z42" s="30">
        <v>299.39999999999998</v>
      </c>
      <c r="AA42" s="21" t="s">
        <v>130</v>
      </c>
      <c r="AB42" s="21" t="s">
        <v>144</v>
      </c>
      <c r="AC42" s="21" t="s">
        <v>128</v>
      </c>
    </row>
    <row r="43" spans="2:29" ht="55.5" customHeight="1" x14ac:dyDescent="0.2">
      <c r="B43" s="32">
        <v>36</v>
      </c>
      <c r="C43" s="102" t="s">
        <v>600</v>
      </c>
      <c r="D43" s="105">
        <v>169932.37</v>
      </c>
      <c r="E43" s="31"/>
      <c r="F43" s="31"/>
      <c r="G43" s="105">
        <f t="shared" si="1"/>
        <v>169932.37</v>
      </c>
      <c r="H43" s="80" t="s">
        <v>561</v>
      </c>
      <c r="I43" s="80" t="s">
        <v>526</v>
      </c>
      <c r="J43" s="163">
        <v>2006</v>
      </c>
      <c r="K43" s="46"/>
      <c r="L43" s="46">
        <v>534000</v>
      </c>
      <c r="M43" s="68" t="s">
        <v>137</v>
      </c>
      <c r="N43" s="68"/>
      <c r="O43" s="32">
        <v>36</v>
      </c>
      <c r="P43" s="31" t="s">
        <v>449</v>
      </c>
      <c r="Q43" s="31" t="s">
        <v>330</v>
      </c>
      <c r="R43" s="31" t="s">
        <v>271</v>
      </c>
      <c r="S43" s="62" t="s">
        <v>132</v>
      </c>
      <c r="T43" s="173" t="s">
        <v>131</v>
      </c>
      <c r="U43" s="173" t="s">
        <v>131</v>
      </c>
      <c r="V43" s="173" t="s">
        <v>131</v>
      </c>
      <c r="W43" s="173" t="s">
        <v>131</v>
      </c>
      <c r="X43" s="173" t="s">
        <v>132</v>
      </c>
      <c r="Y43" s="173" t="s">
        <v>131</v>
      </c>
      <c r="Z43" s="175">
        <v>156.6</v>
      </c>
      <c r="AA43" s="62" t="s">
        <v>130</v>
      </c>
      <c r="AB43" s="21" t="s">
        <v>128</v>
      </c>
      <c r="AC43" s="21" t="s">
        <v>128</v>
      </c>
    </row>
    <row r="44" spans="2:29" ht="76.5" customHeight="1" x14ac:dyDescent="0.2">
      <c r="B44" s="32">
        <v>37</v>
      </c>
      <c r="C44" s="102" t="s">
        <v>448</v>
      </c>
      <c r="D44" s="105">
        <v>113958.3</v>
      </c>
      <c r="E44" s="31"/>
      <c r="F44" s="31"/>
      <c r="G44" s="105">
        <f t="shared" si="1"/>
        <v>113958.3</v>
      </c>
      <c r="H44" s="80" t="s">
        <v>561</v>
      </c>
      <c r="I44" s="80" t="s">
        <v>526</v>
      </c>
      <c r="J44" s="163" t="s">
        <v>138</v>
      </c>
      <c r="K44" s="46"/>
      <c r="L44" s="46">
        <v>991000</v>
      </c>
      <c r="M44" s="68" t="s">
        <v>137</v>
      </c>
      <c r="N44" s="68"/>
      <c r="O44" s="32">
        <v>37</v>
      </c>
      <c r="P44" s="31" t="s">
        <v>404</v>
      </c>
      <c r="Q44" s="31" t="s">
        <v>142</v>
      </c>
      <c r="R44" s="31" t="s">
        <v>447</v>
      </c>
      <c r="S44" s="62" t="s">
        <v>444</v>
      </c>
      <c r="T44" s="173" t="s">
        <v>146</v>
      </c>
      <c r="U44" s="173" t="s">
        <v>131</v>
      </c>
      <c r="V44" s="173" t="s">
        <v>131</v>
      </c>
      <c r="W44" s="173" t="s">
        <v>131</v>
      </c>
      <c r="X44" s="173" t="s">
        <v>132</v>
      </c>
      <c r="Y44" s="173" t="s">
        <v>145</v>
      </c>
      <c r="Z44" s="175">
        <v>290.68</v>
      </c>
      <c r="AA44" s="62" t="s">
        <v>130</v>
      </c>
      <c r="AB44" s="21" t="s">
        <v>144</v>
      </c>
      <c r="AC44" s="21" t="s">
        <v>128</v>
      </c>
    </row>
    <row r="45" spans="2:29" ht="63.75" customHeight="1" x14ac:dyDescent="0.2">
      <c r="B45" s="32">
        <v>38</v>
      </c>
      <c r="C45" s="102" t="s">
        <v>446</v>
      </c>
      <c r="D45" s="105">
        <v>40393.449999999997</v>
      </c>
      <c r="E45" s="31"/>
      <c r="F45" s="31"/>
      <c r="G45" s="105">
        <f t="shared" si="1"/>
        <v>40393.449999999997</v>
      </c>
      <c r="H45" s="80" t="s">
        <v>561</v>
      </c>
      <c r="I45" s="80" t="s">
        <v>526</v>
      </c>
      <c r="J45" s="163" t="s">
        <v>138</v>
      </c>
      <c r="K45" s="46"/>
      <c r="L45" s="46">
        <v>539000</v>
      </c>
      <c r="M45" s="68" t="s">
        <v>137</v>
      </c>
      <c r="N45" s="68"/>
      <c r="O45" s="32">
        <v>38</v>
      </c>
      <c r="P45" s="31" t="s">
        <v>136</v>
      </c>
      <c r="Q45" s="31" t="s">
        <v>142</v>
      </c>
      <c r="R45" s="31" t="s">
        <v>445</v>
      </c>
      <c r="S45" s="62" t="s">
        <v>444</v>
      </c>
      <c r="T45" s="173" t="s">
        <v>131</v>
      </c>
      <c r="U45" s="173" t="s">
        <v>131</v>
      </c>
      <c r="V45" s="173" t="s">
        <v>151</v>
      </c>
      <c r="W45" s="173" t="s">
        <v>131</v>
      </c>
      <c r="X45" s="173" t="s">
        <v>132</v>
      </c>
      <c r="Y45" s="173" t="s">
        <v>131</v>
      </c>
      <c r="Z45" s="175">
        <v>158.1</v>
      </c>
      <c r="AA45" s="62" t="s">
        <v>130</v>
      </c>
      <c r="AB45" s="21" t="s">
        <v>144</v>
      </c>
      <c r="AC45" s="21" t="s">
        <v>128</v>
      </c>
    </row>
    <row r="46" spans="2:29" ht="54" customHeight="1" x14ac:dyDescent="0.2">
      <c r="B46" s="32">
        <v>39</v>
      </c>
      <c r="C46" s="102" t="s">
        <v>601</v>
      </c>
      <c r="D46" s="105">
        <v>687423.44</v>
      </c>
      <c r="E46" s="105">
        <v>42029</v>
      </c>
      <c r="F46" s="31"/>
      <c r="G46" s="105">
        <f t="shared" si="1"/>
        <v>729452.44</v>
      </c>
      <c r="H46" s="80" t="s">
        <v>561</v>
      </c>
      <c r="I46" s="80" t="s">
        <v>526</v>
      </c>
      <c r="J46" s="163" t="s">
        <v>443</v>
      </c>
      <c r="K46" s="46"/>
      <c r="L46" s="46">
        <v>1766000</v>
      </c>
      <c r="M46" s="68" t="s">
        <v>137</v>
      </c>
      <c r="N46" s="68"/>
      <c r="O46" s="32">
        <v>39</v>
      </c>
      <c r="P46" s="31" t="s">
        <v>201</v>
      </c>
      <c r="Q46" s="31" t="s">
        <v>214</v>
      </c>
      <c r="R46" s="31" t="s">
        <v>370</v>
      </c>
      <c r="S46" s="62" t="s">
        <v>132</v>
      </c>
      <c r="T46" s="173" t="s">
        <v>222</v>
      </c>
      <c r="U46" s="173" t="s">
        <v>131</v>
      </c>
      <c r="V46" s="173" t="s">
        <v>131</v>
      </c>
      <c r="W46" s="173" t="s">
        <v>131</v>
      </c>
      <c r="X46" s="173" t="s">
        <v>132</v>
      </c>
      <c r="Y46" s="173" t="s">
        <v>131</v>
      </c>
      <c r="Z46" s="203">
        <v>518.04</v>
      </c>
      <c r="AA46" s="62" t="s">
        <v>140</v>
      </c>
      <c r="AB46" s="21" t="s">
        <v>144</v>
      </c>
      <c r="AC46" s="21" t="s">
        <v>128</v>
      </c>
    </row>
    <row r="47" spans="2:29" ht="43.5" customHeight="1" x14ac:dyDescent="0.2">
      <c r="B47" s="32">
        <v>40</v>
      </c>
      <c r="C47" s="102" t="s">
        <v>442</v>
      </c>
      <c r="D47" s="105">
        <v>163736</v>
      </c>
      <c r="E47" s="31"/>
      <c r="F47" s="31"/>
      <c r="G47" s="105">
        <f t="shared" si="1"/>
        <v>163736</v>
      </c>
      <c r="H47" s="80" t="s">
        <v>561</v>
      </c>
      <c r="I47" s="80" t="s">
        <v>526</v>
      </c>
      <c r="J47" s="163" t="s">
        <v>138</v>
      </c>
      <c r="K47" s="46"/>
      <c r="L47" s="46">
        <v>1789000</v>
      </c>
      <c r="M47" s="68" t="s">
        <v>137</v>
      </c>
      <c r="N47" s="68"/>
      <c r="O47" s="32">
        <v>40</v>
      </c>
      <c r="P47" s="31" t="s">
        <v>201</v>
      </c>
      <c r="Q47" s="31" t="s">
        <v>214</v>
      </c>
      <c r="R47" s="31" t="s">
        <v>441</v>
      </c>
      <c r="S47" s="62" t="s">
        <v>440</v>
      </c>
      <c r="T47" s="173" t="s">
        <v>131</v>
      </c>
      <c r="U47" s="173" t="s">
        <v>131</v>
      </c>
      <c r="V47" s="173" t="s">
        <v>131</v>
      </c>
      <c r="W47" s="173" t="s">
        <v>154</v>
      </c>
      <c r="X47" s="173" t="s">
        <v>132</v>
      </c>
      <c r="Y47" s="173" t="s">
        <v>131</v>
      </c>
      <c r="Z47" s="175">
        <v>525</v>
      </c>
      <c r="AA47" s="62" t="s">
        <v>140</v>
      </c>
      <c r="AB47" s="21" t="s">
        <v>128</v>
      </c>
      <c r="AC47" s="21" t="s">
        <v>128</v>
      </c>
    </row>
    <row r="48" spans="2:29" ht="67.5" customHeight="1" x14ac:dyDescent="0.2">
      <c r="B48" s="32">
        <v>41</v>
      </c>
      <c r="C48" s="102" t="s">
        <v>602</v>
      </c>
      <c r="D48" s="105">
        <v>115201.44</v>
      </c>
      <c r="E48" s="31"/>
      <c r="F48" s="31"/>
      <c r="G48" s="105">
        <f t="shared" si="1"/>
        <v>115201.44</v>
      </c>
      <c r="H48" s="80" t="s">
        <v>561</v>
      </c>
      <c r="I48" s="80" t="s">
        <v>526</v>
      </c>
      <c r="J48" s="163" t="s">
        <v>138</v>
      </c>
      <c r="K48" s="46"/>
      <c r="L48" s="46">
        <v>397000</v>
      </c>
      <c r="M48" s="68" t="s">
        <v>137</v>
      </c>
      <c r="N48" s="68"/>
      <c r="O48" s="32">
        <v>41</v>
      </c>
      <c r="P48" s="31" t="s">
        <v>136</v>
      </c>
      <c r="Q48" s="31" t="s">
        <v>226</v>
      </c>
      <c r="R48" s="31" t="s">
        <v>439</v>
      </c>
      <c r="S48" s="62" t="s">
        <v>438</v>
      </c>
      <c r="T48" s="173" t="s">
        <v>131</v>
      </c>
      <c r="U48" s="173" t="s">
        <v>131</v>
      </c>
      <c r="V48" s="173" t="s">
        <v>154</v>
      </c>
      <c r="W48" s="173" t="s">
        <v>131</v>
      </c>
      <c r="X48" s="173" t="s">
        <v>132</v>
      </c>
      <c r="Y48" s="173" t="s">
        <v>131</v>
      </c>
      <c r="Z48" s="175">
        <v>116.35</v>
      </c>
      <c r="AA48" s="62" t="s">
        <v>130</v>
      </c>
      <c r="AB48" s="21" t="s">
        <v>144</v>
      </c>
      <c r="AC48" s="21" t="s">
        <v>128</v>
      </c>
    </row>
    <row r="49" spans="2:29" ht="34.5" customHeight="1" x14ac:dyDescent="0.2">
      <c r="B49" s="32">
        <v>42</v>
      </c>
      <c r="C49" s="102" t="s">
        <v>437</v>
      </c>
      <c r="D49" s="105">
        <v>107879.83</v>
      </c>
      <c r="E49" s="31"/>
      <c r="F49" s="31"/>
      <c r="G49" s="105">
        <f t="shared" si="1"/>
        <v>107879.83</v>
      </c>
      <c r="H49" s="80" t="s">
        <v>561</v>
      </c>
      <c r="I49" s="80" t="s">
        <v>526</v>
      </c>
      <c r="J49" s="163" t="s">
        <v>138</v>
      </c>
      <c r="K49" s="46"/>
      <c r="L49" s="46">
        <v>675000</v>
      </c>
      <c r="M49" s="68" t="s">
        <v>137</v>
      </c>
      <c r="N49" s="68"/>
      <c r="O49" s="32">
        <v>42</v>
      </c>
      <c r="P49" s="31" t="s">
        <v>180</v>
      </c>
      <c r="Q49" s="31" t="s">
        <v>132</v>
      </c>
      <c r="R49" s="31" t="s">
        <v>436</v>
      </c>
      <c r="S49" s="62" t="s">
        <v>435</v>
      </c>
      <c r="T49" s="173" t="s">
        <v>131</v>
      </c>
      <c r="U49" s="173" t="s">
        <v>131</v>
      </c>
      <c r="V49" s="173" t="s">
        <v>131</v>
      </c>
      <c r="W49" s="173" t="s">
        <v>131</v>
      </c>
      <c r="X49" s="173" t="s">
        <v>132</v>
      </c>
      <c r="Y49" s="173" t="s">
        <v>131</v>
      </c>
      <c r="Z49" s="175">
        <v>195.18</v>
      </c>
      <c r="AA49" s="62" t="s">
        <v>130</v>
      </c>
      <c r="AB49" s="21" t="s">
        <v>128</v>
      </c>
      <c r="AC49" s="21" t="s">
        <v>128</v>
      </c>
    </row>
    <row r="50" spans="2:29" ht="48" customHeight="1" x14ac:dyDescent="0.2">
      <c r="B50" s="32">
        <v>43</v>
      </c>
      <c r="C50" s="102" t="s">
        <v>434</v>
      </c>
      <c r="D50" s="105">
        <v>76570.45</v>
      </c>
      <c r="E50" s="31"/>
      <c r="F50" s="31"/>
      <c r="G50" s="105">
        <f t="shared" si="1"/>
        <v>76570.45</v>
      </c>
      <c r="H50" s="80" t="s">
        <v>561</v>
      </c>
      <c r="I50" s="80" t="s">
        <v>526</v>
      </c>
      <c r="J50" s="163" t="s">
        <v>890</v>
      </c>
      <c r="K50" s="46"/>
      <c r="L50" s="46">
        <v>2685000</v>
      </c>
      <c r="M50" s="68" t="s">
        <v>137</v>
      </c>
      <c r="N50" s="68"/>
      <c r="O50" s="32">
        <v>43</v>
      </c>
      <c r="P50" s="31" t="s">
        <v>136</v>
      </c>
      <c r="Q50" s="31" t="s">
        <v>226</v>
      </c>
      <c r="R50" s="31" t="s">
        <v>433</v>
      </c>
      <c r="S50" s="62" t="s">
        <v>432</v>
      </c>
      <c r="T50" s="173" t="s">
        <v>131</v>
      </c>
      <c r="U50" s="173" t="s">
        <v>131</v>
      </c>
      <c r="V50" s="173" t="s">
        <v>131</v>
      </c>
      <c r="W50" s="173" t="s">
        <v>146</v>
      </c>
      <c r="X50" s="173" t="s">
        <v>132</v>
      </c>
      <c r="Y50" s="173" t="s">
        <v>131</v>
      </c>
      <c r="Z50" s="175">
        <v>787.82</v>
      </c>
      <c r="AA50" s="62" t="s">
        <v>140</v>
      </c>
      <c r="AB50" s="21" t="s">
        <v>144</v>
      </c>
      <c r="AC50" s="21" t="s">
        <v>128</v>
      </c>
    </row>
    <row r="51" spans="2:29" ht="51" customHeight="1" x14ac:dyDescent="0.2">
      <c r="B51" s="32">
        <v>44</v>
      </c>
      <c r="C51" s="102" t="s">
        <v>603</v>
      </c>
      <c r="D51" s="105">
        <v>147291.49</v>
      </c>
      <c r="E51" s="31">
        <v>17302.060000000001</v>
      </c>
      <c r="F51" s="31"/>
      <c r="G51" s="105">
        <f t="shared" si="1"/>
        <v>164593.54999999999</v>
      </c>
      <c r="H51" s="80" t="s">
        <v>561</v>
      </c>
      <c r="I51" s="80" t="s">
        <v>526</v>
      </c>
      <c r="J51" s="163" t="s">
        <v>138</v>
      </c>
      <c r="K51" s="46"/>
      <c r="L51" s="46">
        <v>598000</v>
      </c>
      <c r="M51" s="68" t="s">
        <v>137</v>
      </c>
      <c r="N51" s="68"/>
      <c r="O51" s="32">
        <v>44</v>
      </c>
      <c r="P51" s="31" t="s">
        <v>431</v>
      </c>
      <c r="Q51" s="31" t="s">
        <v>132</v>
      </c>
      <c r="R51" s="31" t="s">
        <v>430</v>
      </c>
      <c r="S51" s="62" t="s">
        <v>132</v>
      </c>
      <c r="T51" s="173" t="s">
        <v>131</v>
      </c>
      <c r="U51" s="173" t="s">
        <v>131</v>
      </c>
      <c r="V51" s="173" t="s">
        <v>131</v>
      </c>
      <c r="W51" s="173" t="s">
        <v>131</v>
      </c>
      <c r="X51" s="173" t="s">
        <v>132</v>
      </c>
      <c r="Y51" s="173" t="s">
        <v>131</v>
      </c>
      <c r="Z51" s="175">
        <v>175.51</v>
      </c>
      <c r="AA51" s="62" t="s">
        <v>130</v>
      </c>
      <c r="AB51" s="21" t="s">
        <v>128</v>
      </c>
      <c r="AC51" s="21" t="s">
        <v>128</v>
      </c>
    </row>
    <row r="52" spans="2:29" ht="55.5" customHeight="1" x14ac:dyDescent="0.2">
      <c r="B52" s="32">
        <v>45</v>
      </c>
      <c r="C52" s="102" t="s">
        <v>604</v>
      </c>
      <c r="D52" s="105">
        <v>939276.91</v>
      </c>
      <c r="E52" s="31"/>
      <c r="F52" s="31"/>
      <c r="G52" s="105">
        <f t="shared" si="1"/>
        <v>939276.91</v>
      </c>
      <c r="H52" s="80" t="s">
        <v>561</v>
      </c>
      <c r="I52" s="80" t="s">
        <v>526</v>
      </c>
      <c r="J52" s="163" t="s">
        <v>429</v>
      </c>
      <c r="K52" s="46"/>
      <c r="L52" s="46">
        <v>1646000</v>
      </c>
      <c r="M52" s="68" t="s">
        <v>137</v>
      </c>
      <c r="N52" s="68"/>
      <c r="O52" s="32">
        <v>45</v>
      </c>
      <c r="P52" s="31" t="s">
        <v>201</v>
      </c>
      <c r="Q52" s="31" t="s">
        <v>286</v>
      </c>
      <c r="R52" s="31" t="s">
        <v>428</v>
      </c>
      <c r="S52" s="62" t="s">
        <v>194</v>
      </c>
      <c r="T52" s="173" t="s">
        <v>154</v>
      </c>
      <c r="U52" s="173" t="s">
        <v>131</v>
      </c>
      <c r="V52" s="173" t="s">
        <v>131</v>
      </c>
      <c r="W52" s="173" t="s">
        <v>131</v>
      </c>
      <c r="X52" s="173" t="s">
        <v>132</v>
      </c>
      <c r="Y52" s="173" t="s">
        <v>131</v>
      </c>
      <c r="Z52" s="175">
        <v>483</v>
      </c>
      <c r="AA52" s="62" t="s">
        <v>427</v>
      </c>
      <c r="AB52" s="21" t="s">
        <v>144</v>
      </c>
      <c r="AC52" s="21" t="s">
        <v>128</v>
      </c>
    </row>
    <row r="53" spans="2:29" ht="41.25" customHeight="1" x14ac:dyDescent="0.2">
      <c r="B53" s="32">
        <v>46</v>
      </c>
      <c r="C53" s="102" t="s">
        <v>426</v>
      </c>
      <c r="D53" s="105">
        <v>373588.9</v>
      </c>
      <c r="E53" s="31"/>
      <c r="F53" s="31"/>
      <c r="G53" s="105">
        <f t="shared" si="1"/>
        <v>373588.9</v>
      </c>
      <c r="H53" s="80" t="s">
        <v>561</v>
      </c>
      <c r="I53" s="80" t="s">
        <v>526</v>
      </c>
      <c r="J53" s="163" t="s">
        <v>138</v>
      </c>
      <c r="K53" s="46"/>
      <c r="L53" s="46">
        <v>2043000</v>
      </c>
      <c r="M53" s="68" t="s">
        <v>137</v>
      </c>
      <c r="N53" s="68"/>
      <c r="O53" s="32">
        <v>46</v>
      </c>
      <c r="P53" s="31" t="s">
        <v>201</v>
      </c>
      <c r="Q53" s="31" t="s">
        <v>425</v>
      </c>
      <c r="R53" s="31" t="s">
        <v>424</v>
      </c>
      <c r="S53" s="62" t="s">
        <v>132</v>
      </c>
      <c r="T53" s="173" t="s">
        <v>131</v>
      </c>
      <c r="U53" s="173" t="s">
        <v>131</v>
      </c>
      <c r="V53" s="173" t="s">
        <v>131</v>
      </c>
      <c r="W53" s="173" t="s">
        <v>154</v>
      </c>
      <c r="X53" s="173" t="s">
        <v>132</v>
      </c>
      <c r="Y53" s="173" t="s">
        <v>131</v>
      </c>
      <c r="Z53" s="175">
        <v>599.4</v>
      </c>
      <c r="AA53" s="62" t="s">
        <v>130</v>
      </c>
      <c r="AB53" s="21" t="s">
        <v>144</v>
      </c>
      <c r="AC53" s="21" t="s">
        <v>128</v>
      </c>
    </row>
    <row r="54" spans="2:29" ht="47.25" customHeight="1" x14ac:dyDescent="0.2">
      <c r="B54" s="32">
        <v>47</v>
      </c>
      <c r="C54" s="102" t="s">
        <v>423</v>
      </c>
      <c r="D54" s="105">
        <v>36441.769999999997</v>
      </c>
      <c r="E54" s="31">
        <v>7839.92</v>
      </c>
      <c r="F54" s="31"/>
      <c r="G54" s="105">
        <f t="shared" si="1"/>
        <v>44281.689999999995</v>
      </c>
      <c r="H54" s="80" t="s">
        <v>561</v>
      </c>
      <c r="I54" s="80" t="s">
        <v>526</v>
      </c>
      <c r="J54" s="163" t="s">
        <v>422</v>
      </c>
      <c r="K54" s="46">
        <v>44281.69</v>
      </c>
      <c r="L54" s="106"/>
      <c r="M54" s="68" t="s">
        <v>137</v>
      </c>
      <c r="N54" s="68"/>
      <c r="O54" s="32">
        <v>47</v>
      </c>
      <c r="P54" s="31" t="s">
        <v>421</v>
      </c>
      <c r="Q54" s="31" t="s">
        <v>420</v>
      </c>
      <c r="R54" s="31" t="s">
        <v>212</v>
      </c>
      <c r="S54" s="62" t="s">
        <v>194</v>
      </c>
      <c r="T54" s="173" t="s">
        <v>132</v>
      </c>
      <c r="U54" s="173" t="s">
        <v>131</v>
      </c>
      <c r="V54" s="173" t="s">
        <v>212</v>
      </c>
      <c r="W54" s="173" t="s">
        <v>132</v>
      </c>
      <c r="X54" s="173" t="s">
        <v>132</v>
      </c>
      <c r="Y54" s="173" t="s">
        <v>132</v>
      </c>
      <c r="Z54" s="175">
        <v>40.58</v>
      </c>
      <c r="AA54" s="62" t="s">
        <v>130</v>
      </c>
      <c r="AB54" s="21" t="s">
        <v>128</v>
      </c>
      <c r="AC54" s="21" t="s">
        <v>128</v>
      </c>
    </row>
    <row r="55" spans="2:29" ht="36.75" customHeight="1" x14ac:dyDescent="0.2">
      <c r="B55" s="32">
        <v>48</v>
      </c>
      <c r="C55" s="102" t="s">
        <v>605</v>
      </c>
      <c r="D55" s="105">
        <v>152750.45000000001</v>
      </c>
      <c r="E55" s="31">
        <v>44457.85</v>
      </c>
      <c r="F55" s="31"/>
      <c r="G55" s="105">
        <f t="shared" si="1"/>
        <v>197208.30000000002</v>
      </c>
      <c r="H55" s="80" t="s">
        <v>561</v>
      </c>
      <c r="I55" s="80" t="s">
        <v>526</v>
      </c>
      <c r="J55" s="163">
        <v>1998</v>
      </c>
      <c r="K55" s="46"/>
      <c r="L55" s="46">
        <v>535000</v>
      </c>
      <c r="M55" s="68" t="s">
        <v>137</v>
      </c>
      <c r="N55" s="68"/>
      <c r="O55" s="32">
        <v>48</v>
      </c>
      <c r="P55" s="31" t="s">
        <v>143</v>
      </c>
      <c r="Q55" s="31" t="s">
        <v>226</v>
      </c>
      <c r="R55" s="31" t="s">
        <v>419</v>
      </c>
      <c r="S55" s="62" t="s">
        <v>194</v>
      </c>
      <c r="T55" s="173" t="s">
        <v>146</v>
      </c>
      <c r="U55" s="173" t="s">
        <v>154</v>
      </c>
      <c r="V55" s="173" t="s">
        <v>154</v>
      </c>
      <c r="W55" s="173" t="s">
        <v>154</v>
      </c>
      <c r="X55" s="173" t="s">
        <v>132</v>
      </c>
      <c r="Y55" s="173" t="s">
        <v>131</v>
      </c>
      <c r="Z55" s="175">
        <v>156.87</v>
      </c>
      <c r="AA55" s="62" t="s">
        <v>130</v>
      </c>
      <c r="AB55" s="21" t="s">
        <v>128</v>
      </c>
      <c r="AC55" s="21" t="s">
        <v>128</v>
      </c>
    </row>
    <row r="56" spans="2:29" ht="27.75" customHeight="1" x14ac:dyDescent="0.2">
      <c r="B56" s="32">
        <v>49</v>
      </c>
      <c r="C56" s="102" t="s">
        <v>418</v>
      </c>
      <c r="D56" s="105"/>
      <c r="E56" s="31">
        <v>396892.33</v>
      </c>
      <c r="F56" s="31"/>
      <c r="G56" s="105">
        <f>E56</f>
        <v>396892.33</v>
      </c>
      <c r="H56" s="80" t="s">
        <v>561</v>
      </c>
      <c r="I56" s="80" t="s">
        <v>526</v>
      </c>
      <c r="J56" s="163">
        <v>2010</v>
      </c>
      <c r="K56" s="46">
        <v>396892.33</v>
      </c>
      <c r="L56" s="177"/>
      <c r="M56" s="68"/>
      <c r="N56" s="68"/>
      <c r="O56" s="32">
        <v>49</v>
      </c>
      <c r="P56" s="31" t="s">
        <v>201</v>
      </c>
      <c r="Q56" s="31" t="s">
        <v>320</v>
      </c>
      <c r="R56" s="31" t="s">
        <v>243</v>
      </c>
      <c r="S56" s="62" t="s">
        <v>194</v>
      </c>
      <c r="T56" s="173" t="s">
        <v>154</v>
      </c>
      <c r="U56" s="173" t="s">
        <v>131</v>
      </c>
      <c r="V56" s="173" t="s">
        <v>131</v>
      </c>
      <c r="W56" s="173" t="s">
        <v>154</v>
      </c>
      <c r="X56" s="173" t="s">
        <v>132</v>
      </c>
      <c r="Y56" s="173" t="s">
        <v>131</v>
      </c>
      <c r="Z56" s="175">
        <v>110.73</v>
      </c>
      <c r="AA56" s="62" t="s">
        <v>130</v>
      </c>
      <c r="AB56" s="21" t="s">
        <v>128</v>
      </c>
      <c r="AC56" s="21" t="s">
        <v>417</v>
      </c>
    </row>
    <row r="57" spans="2:29" ht="25.5" customHeight="1" x14ac:dyDescent="0.2">
      <c r="B57" s="32">
        <v>50</v>
      </c>
      <c r="C57" s="102" t="s">
        <v>416</v>
      </c>
      <c r="D57" s="105"/>
      <c r="E57" s="105">
        <v>13087</v>
      </c>
      <c r="F57" s="31"/>
      <c r="G57" s="105">
        <f>E57</f>
        <v>13087</v>
      </c>
      <c r="H57" s="80" t="s">
        <v>561</v>
      </c>
      <c r="I57" s="80" t="s">
        <v>526</v>
      </c>
      <c r="J57" s="163">
        <v>2010</v>
      </c>
      <c r="K57" s="46">
        <f>G57</f>
        <v>13087</v>
      </c>
      <c r="L57" s="106"/>
      <c r="M57" s="72"/>
      <c r="N57" s="72"/>
      <c r="O57" s="32">
        <v>50</v>
      </c>
      <c r="P57" s="31" t="s">
        <v>226</v>
      </c>
      <c r="Q57" s="31" t="s">
        <v>142</v>
      </c>
      <c r="R57" s="31" t="s">
        <v>415</v>
      </c>
      <c r="S57" s="62"/>
      <c r="T57" s="173" t="s">
        <v>414</v>
      </c>
      <c r="U57" s="173" t="s">
        <v>154</v>
      </c>
      <c r="V57" s="173" t="s">
        <v>131</v>
      </c>
      <c r="W57" s="173" t="s">
        <v>131</v>
      </c>
      <c r="X57" s="173" t="s">
        <v>132</v>
      </c>
      <c r="Y57" s="173" t="s">
        <v>131</v>
      </c>
      <c r="Z57" s="204"/>
      <c r="AA57" s="62"/>
      <c r="AB57" s="21"/>
      <c r="AC57" s="21"/>
    </row>
    <row r="58" spans="2:29" ht="27.75" customHeight="1" x14ac:dyDescent="0.2">
      <c r="B58" s="32">
        <v>51</v>
      </c>
      <c r="C58" s="102" t="s">
        <v>413</v>
      </c>
      <c r="D58" s="31">
        <v>20826.48</v>
      </c>
      <c r="E58" s="31"/>
      <c r="F58" s="31"/>
      <c r="G58" s="105">
        <f t="shared" ref="G58:G81" si="2">SUM(D58:F58)</f>
        <v>20826.48</v>
      </c>
      <c r="H58" s="80" t="s">
        <v>561</v>
      </c>
      <c r="I58" s="80" t="s">
        <v>526</v>
      </c>
      <c r="J58" s="163" t="s">
        <v>890</v>
      </c>
      <c r="K58" s="46"/>
      <c r="L58" s="46">
        <v>456000</v>
      </c>
      <c r="M58" s="68" t="s">
        <v>137</v>
      </c>
      <c r="N58" s="68"/>
      <c r="O58" s="32">
        <v>51</v>
      </c>
      <c r="P58" s="31" t="s">
        <v>143</v>
      </c>
      <c r="Q58" s="31" t="s">
        <v>142</v>
      </c>
      <c r="R58" s="31" t="s">
        <v>141</v>
      </c>
      <c r="S58" s="62" t="s">
        <v>133</v>
      </c>
      <c r="T58" s="173" t="s">
        <v>131</v>
      </c>
      <c r="U58" s="173" t="s">
        <v>131</v>
      </c>
      <c r="V58" s="173" t="s">
        <v>131</v>
      </c>
      <c r="W58" s="173" t="s">
        <v>131</v>
      </c>
      <c r="X58" s="173" t="s">
        <v>132</v>
      </c>
      <c r="Y58" s="173" t="s">
        <v>131</v>
      </c>
      <c r="Z58" s="175">
        <v>195.5</v>
      </c>
      <c r="AA58" s="62" t="s">
        <v>140</v>
      </c>
      <c r="AB58" s="21" t="s">
        <v>128</v>
      </c>
      <c r="AC58" s="21" t="s">
        <v>128</v>
      </c>
    </row>
    <row r="59" spans="2:29" ht="24" customHeight="1" x14ac:dyDescent="0.2">
      <c r="B59" s="32">
        <v>52</v>
      </c>
      <c r="C59" s="102" t="s">
        <v>922</v>
      </c>
      <c r="D59" s="31">
        <v>67061.289999999994</v>
      </c>
      <c r="E59" s="31"/>
      <c r="F59" s="31"/>
      <c r="G59" s="105">
        <f t="shared" si="2"/>
        <v>67061.289999999994</v>
      </c>
      <c r="H59" s="80" t="s">
        <v>561</v>
      </c>
      <c r="I59" s="80" t="s">
        <v>526</v>
      </c>
      <c r="J59" s="163" t="s">
        <v>138</v>
      </c>
      <c r="K59" s="46"/>
      <c r="L59" s="46">
        <v>1025000</v>
      </c>
      <c r="M59" s="68" t="s">
        <v>137</v>
      </c>
      <c r="N59" s="68"/>
      <c r="O59" s="32">
        <v>52</v>
      </c>
      <c r="P59" s="31" t="s">
        <v>136</v>
      </c>
      <c r="Q59" s="31" t="s">
        <v>142</v>
      </c>
      <c r="R59" s="31" t="s">
        <v>166</v>
      </c>
      <c r="S59" s="62" t="s">
        <v>412</v>
      </c>
      <c r="T59" s="173" t="s">
        <v>131</v>
      </c>
      <c r="U59" s="173" t="s">
        <v>131</v>
      </c>
      <c r="V59" s="173" t="s">
        <v>131</v>
      </c>
      <c r="W59" s="173" t="s">
        <v>131</v>
      </c>
      <c r="X59" s="173" t="s">
        <v>132</v>
      </c>
      <c r="Y59" s="173" t="s">
        <v>131</v>
      </c>
      <c r="Z59" s="175">
        <v>376.67</v>
      </c>
      <c r="AA59" s="62" t="s">
        <v>140</v>
      </c>
      <c r="AB59" s="21" t="s">
        <v>144</v>
      </c>
      <c r="AC59" s="21" t="s">
        <v>128</v>
      </c>
    </row>
    <row r="60" spans="2:29" ht="31.5" customHeight="1" x14ac:dyDescent="0.2">
      <c r="B60" s="32">
        <v>53</v>
      </c>
      <c r="C60" s="102" t="s">
        <v>411</v>
      </c>
      <c r="D60" s="31">
        <v>107544.74</v>
      </c>
      <c r="E60" s="31"/>
      <c r="F60" s="31"/>
      <c r="G60" s="105">
        <f t="shared" si="2"/>
        <v>107544.74</v>
      </c>
      <c r="H60" s="80" t="s">
        <v>561</v>
      </c>
      <c r="I60" s="80" t="s">
        <v>526</v>
      </c>
      <c r="J60" s="163" t="s">
        <v>138</v>
      </c>
      <c r="K60" s="33"/>
      <c r="L60" s="33">
        <v>850000</v>
      </c>
      <c r="M60" s="68" t="s">
        <v>137</v>
      </c>
      <c r="N60" s="68"/>
      <c r="O60" s="32">
        <v>53</v>
      </c>
      <c r="P60" s="31" t="s">
        <v>136</v>
      </c>
      <c r="Q60" s="31" t="s">
        <v>132</v>
      </c>
      <c r="R60" s="31" t="s">
        <v>248</v>
      </c>
      <c r="S60" s="62" t="s">
        <v>132</v>
      </c>
      <c r="T60" s="173" t="s">
        <v>131</v>
      </c>
      <c r="U60" s="173" t="s">
        <v>131</v>
      </c>
      <c r="V60" s="173" t="s">
        <v>131</v>
      </c>
      <c r="W60" s="173" t="s">
        <v>131</v>
      </c>
      <c r="X60" s="173" t="s">
        <v>132</v>
      </c>
      <c r="Y60" s="173" t="s">
        <v>131</v>
      </c>
      <c r="Z60" s="175">
        <v>364.61</v>
      </c>
      <c r="AA60" s="62" t="s">
        <v>130</v>
      </c>
      <c r="AB60" s="21" t="s">
        <v>128</v>
      </c>
      <c r="AC60" s="21" t="s">
        <v>128</v>
      </c>
    </row>
    <row r="61" spans="2:29" ht="25.5" customHeight="1" x14ac:dyDescent="0.2">
      <c r="B61" s="32">
        <v>54</v>
      </c>
      <c r="C61" s="102" t="s">
        <v>891</v>
      </c>
      <c r="D61" s="31">
        <v>32864.160000000003</v>
      </c>
      <c r="E61" s="31"/>
      <c r="F61" s="31"/>
      <c r="G61" s="105">
        <f t="shared" si="2"/>
        <v>32864.160000000003</v>
      </c>
      <c r="H61" s="80" t="s">
        <v>561</v>
      </c>
      <c r="I61" s="80" t="s">
        <v>526</v>
      </c>
      <c r="J61" s="163" t="s">
        <v>138</v>
      </c>
      <c r="K61" s="33"/>
      <c r="L61" s="33">
        <v>756000</v>
      </c>
      <c r="M61" s="68" t="s">
        <v>137</v>
      </c>
      <c r="N61" s="68"/>
      <c r="O61" s="32">
        <v>54</v>
      </c>
      <c r="P61" s="31" t="s">
        <v>136</v>
      </c>
      <c r="Q61" s="31" t="s">
        <v>359</v>
      </c>
      <c r="R61" s="31" t="s">
        <v>166</v>
      </c>
      <c r="S61" s="62" t="s">
        <v>158</v>
      </c>
      <c r="T61" s="173" t="s">
        <v>131</v>
      </c>
      <c r="U61" s="173" t="s">
        <v>131</v>
      </c>
      <c r="V61" s="173" t="s">
        <v>131</v>
      </c>
      <c r="W61" s="173" t="s">
        <v>131</v>
      </c>
      <c r="X61" s="173" t="s">
        <v>132</v>
      </c>
      <c r="Y61" s="173" t="s">
        <v>131</v>
      </c>
      <c r="Z61" s="175">
        <v>370.73</v>
      </c>
      <c r="AA61" s="62" t="s">
        <v>130</v>
      </c>
      <c r="AB61" s="21" t="s">
        <v>129</v>
      </c>
      <c r="AC61" s="21" t="s">
        <v>128</v>
      </c>
    </row>
    <row r="62" spans="2:29" ht="25.5" customHeight="1" x14ac:dyDescent="0.2">
      <c r="B62" s="32">
        <v>55</v>
      </c>
      <c r="C62" s="102" t="s">
        <v>410</v>
      </c>
      <c r="D62" s="31">
        <v>106045.81</v>
      </c>
      <c r="E62" s="31"/>
      <c r="F62" s="31"/>
      <c r="G62" s="105">
        <f t="shared" si="2"/>
        <v>106045.81</v>
      </c>
      <c r="H62" s="80" t="s">
        <v>561</v>
      </c>
      <c r="I62" s="80" t="s">
        <v>526</v>
      </c>
      <c r="J62" s="163" t="s">
        <v>138</v>
      </c>
      <c r="K62" s="33"/>
      <c r="L62" s="33">
        <v>1138000</v>
      </c>
      <c r="M62" s="68" t="s">
        <v>137</v>
      </c>
      <c r="N62" s="68"/>
      <c r="O62" s="32">
        <v>55</v>
      </c>
      <c r="P62" s="31" t="s">
        <v>388</v>
      </c>
      <c r="Q62" s="31" t="s">
        <v>286</v>
      </c>
      <c r="R62" s="31" t="s">
        <v>409</v>
      </c>
      <c r="S62" s="62" t="s">
        <v>408</v>
      </c>
      <c r="T62" s="173" t="s">
        <v>131</v>
      </c>
      <c r="U62" s="173" t="s">
        <v>131</v>
      </c>
      <c r="V62" s="173" t="s">
        <v>131</v>
      </c>
      <c r="W62" s="173" t="s">
        <v>131</v>
      </c>
      <c r="X62" s="173" t="s">
        <v>132</v>
      </c>
      <c r="Y62" s="173" t="s">
        <v>131</v>
      </c>
      <c r="Z62" s="175">
        <v>488.1</v>
      </c>
      <c r="AA62" s="62" t="s">
        <v>130</v>
      </c>
      <c r="AB62" s="21" t="s">
        <v>128</v>
      </c>
      <c r="AC62" s="21" t="s">
        <v>128</v>
      </c>
    </row>
    <row r="63" spans="2:29" ht="24" customHeight="1" x14ac:dyDescent="0.2">
      <c r="B63" s="32">
        <v>56</v>
      </c>
      <c r="C63" s="102" t="s">
        <v>407</v>
      </c>
      <c r="D63" s="31">
        <v>62767.51</v>
      </c>
      <c r="E63" s="31"/>
      <c r="F63" s="31"/>
      <c r="G63" s="105">
        <f t="shared" si="2"/>
        <v>62767.51</v>
      </c>
      <c r="H63" s="80" t="s">
        <v>561</v>
      </c>
      <c r="I63" s="80" t="s">
        <v>526</v>
      </c>
      <c r="J63" s="163" t="s">
        <v>138</v>
      </c>
      <c r="K63" s="33"/>
      <c r="L63" s="33">
        <v>532000</v>
      </c>
      <c r="M63" s="68" t="s">
        <v>137</v>
      </c>
      <c r="N63" s="68"/>
      <c r="O63" s="32">
        <v>56</v>
      </c>
      <c r="P63" s="31" t="s">
        <v>136</v>
      </c>
      <c r="Q63" s="31" t="s">
        <v>226</v>
      </c>
      <c r="R63" s="31" t="s">
        <v>406</v>
      </c>
      <c r="S63" s="62" t="s">
        <v>405</v>
      </c>
      <c r="T63" s="173" t="s">
        <v>131</v>
      </c>
      <c r="U63" s="173" t="s">
        <v>131</v>
      </c>
      <c r="V63" s="173" t="s">
        <v>131</v>
      </c>
      <c r="W63" s="173" t="s">
        <v>131</v>
      </c>
      <c r="X63" s="173" t="s">
        <v>132</v>
      </c>
      <c r="Y63" s="173" t="s">
        <v>131</v>
      </c>
      <c r="Z63" s="175">
        <v>260.77</v>
      </c>
      <c r="AA63" s="62" t="s">
        <v>130</v>
      </c>
      <c r="AB63" s="21" t="s">
        <v>144</v>
      </c>
      <c r="AC63" s="21" t="s">
        <v>128</v>
      </c>
    </row>
    <row r="64" spans="2:29" ht="26.25" customHeight="1" x14ac:dyDescent="0.2">
      <c r="B64" s="32">
        <v>57</v>
      </c>
      <c r="C64" s="22" t="s">
        <v>892</v>
      </c>
      <c r="D64" s="31">
        <v>35451.06</v>
      </c>
      <c r="E64" s="31"/>
      <c r="F64" s="31"/>
      <c r="G64" s="105">
        <f t="shared" si="2"/>
        <v>35451.06</v>
      </c>
      <c r="H64" s="80" t="s">
        <v>561</v>
      </c>
      <c r="I64" s="80" t="s">
        <v>526</v>
      </c>
      <c r="J64" s="163" t="s">
        <v>138</v>
      </c>
      <c r="K64" s="33"/>
      <c r="L64" s="33">
        <v>1069000</v>
      </c>
      <c r="M64" s="68" t="s">
        <v>137</v>
      </c>
      <c r="N64" s="68"/>
      <c r="O64" s="32">
        <v>57</v>
      </c>
      <c r="P64" s="31" t="s">
        <v>136</v>
      </c>
      <c r="Q64" s="31" t="s">
        <v>320</v>
      </c>
      <c r="R64" s="31" t="s">
        <v>264</v>
      </c>
      <c r="S64" s="62" t="s">
        <v>132</v>
      </c>
      <c r="T64" s="173" t="s">
        <v>146</v>
      </c>
      <c r="U64" s="173" t="s">
        <v>131</v>
      </c>
      <c r="V64" s="173" t="s">
        <v>151</v>
      </c>
      <c r="W64" s="173" t="s">
        <v>146</v>
      </c>
      <c r="X64" s="173" t="s">
        <v>132</v>
      </c>
      <c r="Y64" s="173" t="s">
        <v>146</v>
      </c>
      <c r="Z64" s="175">
        <v>313.64</v>
      </c>
      <c r="AA64" s="62" t="s">
        <v>140</v>
      </c>
      <c r="AB64" s="21" t="s">
        <v>128</v>
      </c>
      <c r="AC64" s="21" t="s">
        <v>128</v>
      </c>
    </row>
    <row r="65" spans="2:29" ht="25.5" customHeight="1" x14ac:dyDescent="0.2">
      <c r="B65" s="32">
        <v>58</v>
      </c>
      <c r="C65" s="102" t="s">
        <v>893</v>
      </c>
      <c r="D65" s="31">
        <v>46859.61</v>
      </c>
      <c r="E65" s="31"/>
      <c r="F65" s="31"/>
      <c r="G65" s="105">
        <f t="shared" si="2"/>
        <v>46859.61</v>
      </c>
      <c r="H65" s="80" t="s">
        <v>561</v>
      </c>
      <c r="I65" s="80" t="s">
        <v>526</v>
      </c>
      <c r="J65" s="163" t="s">
        <v>138</v>
      </c>
      <c r="K65" s="33"/>
      <c r="L65" s="33">
        <v>830000</v>
      </c>
      <c r="M65" s="68" t="s">
        <v>385</v>
      </c>
      <c r="N65" s="68"/>
      <c r="O65" s="32">
        <v>58</v>
      </c>
      <c r="P65" s="31" t="s">
        <v>180</v>
      </c>
      <c r="Q65" s="31" t="s">
        <v>214</v>
      </c>
      <c r="R65" s="31" t="s">
        <v>278</v>
      </c>
      <c r="S65" s="62" t="s">
        <v>194</v>
      </c>
      <c r="T65" s="173" t="s">
        <v>154</v>
      </c>
      <c r="U65" s="173" t="s">
        <v>154</v>
      </c>
      <c r="V65" s="173" t="s">
        <v>154</v>
      </c>
      <c r="W65" s="173" t="s">
        <v>131</v>
      </c>
      <c r="X65" s="173" t="s">
        <v>132</v>
      </c>
      <c r="Y65" s="173" t="s">
        <v>131</v>
      </c>
      <c r="Z65" s="175">
        <v>355.87</v>
      </c>
      <c r="AA65" s="62" t="s">
        <v>130</v>
      </c>
      <c r="AB65" s="21" t="s">
        <v>128</v>
      </c>
      <c r="AC65" s="21" t="s">
        <v>128</v>
      </c>
    </row>
    <row r="66" spans="2:29" ht="44.25" customHeight="1" x14ac:dyDescent="0.2">
      <c r="B66" s="32">
        <v>59</v>
      </c>
      <c r="C66" s="22" t="s">
        <v>894</v>
      </c>
      <c r="D66" s="34">
        <v>77810.62</v>
      </c>
      <c r="E66" s="34">
        <v>2140940.08</v>
      </c>
      <c r="F66" s="34"/>
      <c r="G66" s="43">
        <f t="shared" si="2"/>
        <v>2218750.7000000002</v>
      </c>
      <c r="H66" s="80" t="s">
        <v>561</v>
      </c>
      <c r="I66" s="80" t="s">
        <v>526</v>
      </c>
      <c r="J66" s="163">
        <v>2009</v>
      </c>
      <c r="K66" s="179">
        <v>5497290.6100000003</v>
      </c>
      <c r="L66" s="178"/>
      <c r="M66" s="73" t="s">
        <v>385</v>
      </c>
      <c r="N66" s="73"/>
      <c r="O66" s="32">
        <v>59</v>
      </c>
      <c r="P66" s="34" t="s">
        <v>404</v>
      </c>
      <c r="Q66" s="34" t="s">
        <v>403</v>
      </c>
      <c r="R66" s="34" t="s">
        <v>166</v>
      </c>
      <c r="S66" s="62" t="s">
        <v>194</v>
      </c>
      <c r="T66" s="102" t="s">
        <v>131</v>
      </c>
      <c r="U66" s="102" t="s">
        <v>131</v>
      </c>
      <c r="V66" s="102" t="s">
        <v>131</v>
      </c>
      <c r="W66" s="102" t="s">
        <v>131</v>
      </c>
      <c r="X66" s="102" t="s">
        <v>132</v>
      </c>
      <c r="Y66" s="102" t="s">
        <v>131</v>
      </c>
      <c r="Z66" s="175">
        <v>2191.5</v>
      </c>
      <c r="AA66" s="62" t="s">
        <v>374</v>
      </c>
      <c r="AB66" s="21" t="s">
        <v>144</v>
      </c>
      <c r="AC66" s="21" t="s">
        <v>128</v>
      </c>
    </row>
    <row r="67" spans="2:29" ht="24" customHeight="1" x14ac:dyDescent="0.2">
      <c r="B67" s="32">
        <v>60</v>
      </c>
      <c r="C67" s="22" t="s">
        <v>402</v>
      </c>
      <c r="D67" s="31">
        <v>86976.15</v>
      </c>
      <c r="E67" s="31"/>
      <c r="F67" s="31"/>
      <c r="G67" s="105">
        <f t="shared" si="2"/>
        <v>86976.15</v>
      </c>
      <c r="H67" s="80" t="s">
        <v>561</v>
      </c>
      <c r="I67" s="80" t="s">
        <v>526</v>
      </c>
      <c r="J67" s="163" t="s">
        <v>138</v>
      </c>
      <c r="K67" s="33"/>
      <c r="L67" s="33">
        <v>766000</v>
      </c>
      <c r="M67" s="68" t="s">
        <v>137</v>
      </c>
      <c r="N67" s="68"/>
      <c r="O67" s="32">
        <v>60</v>
      </c>
      <c r="P67" s="31" t="s">
        <v>401</v>
      </c>
      <c r="Q67" s="31" t="s">
        <v>286</v>
      </c>
      <c r="R67" s="31" t="s">
        <v>375</v>
      </c>
      <c r="S67" s="62" t="s">
        <v>400</v>
      </c>
      <c r="T67" s="173" t="s">
        <v>131</v>
      </c>
      <c r="U67" s="173" t="s">
        <v>131</v>
      </c>
      <c r="V67" s="173" t="s">
        <v>131</v>
      </c>
      <c r="W67" s="173" t="s">
        <v>131</v>
      </c>
      <c r="X67" s="173" t="s">
        <v>132</v>
      </c>
      <c r="Y67" s="173" t="s">
        <v>131</v>
      </c>
      <c r="Z67" s="175">
        <v>376.04</v>
      </c>
      <c r="AA67" s="62" t="s">
        <v>140</v>
      </c>
      <c r="AB67" s="21" t="s">
        <v>144</v>
      </c>
      <c r="AC67" s="21" t="s">
        <v>128</v>
      </c>
    </row>
    <row r="68" spans="2:29" ht="26.25" customHeight="1" x14ac:dyDescent="0.2">
      <c r="B68" s="32">
        <v>61</v>
      </c>
      <c r="C68" s="22" t="s">
        <v>399</v>
      </c>
      <c r="D68" s="31">
        <v>23950.47</v>
      </c>
      <c r="E68" s="31"/>
      <c r="F68" s="31"/>
      <c r="G68" s="105">
        <f t="shared" si="2"/>
        <v>23950.47</v>
      </c>
      <c r="H68" s="80" t="s">
        <v>561</v>
      </c>
      <c r="I68" s="80" t="s">
        <v>526</v>
      </c>
      <c r="J68" s="163" t="s">
        <v>138</v>
      </c>
      <c r="K68" s="33"/>
      <c r="L68" s="33">
        <v>883000</v>
      </c>
      <c r="M68" s="68" t="s">
        <v>137</v>
      </c>
      <c r="N68" s="68"/>
      <c r="O68" s="32">
        <v>61</v>
      </c>
      <c r="P68" s="31" t="s">
        <v>136</v>
      </c>
      <c r="Q68" s="31" t="s">
        <v>398</v>
      </c>
      <c r="R68" s="31" t="s">
        <v>166</v>
      </c>
      <c r="S68" s="62" t="s">
        <v>397</v>
      </c>
      <c r="T68" s="173" t="s">
        <v>131</v>
      </c>
      <c r="U68" s="173" t="s">
        <v>131</v>
      </c>
      <c r="V68" s="173" t="s">
        <v>131</v>
      </c>
      <c r="W68" s="173" t="s">
        <v>131</v>
      </c>
      <c r="X68" s="173" t="s">
        <v>132</v>
      </c>
      <c r="Y68" s="173" t="s">
        <v>131</v>
      </c>
      <c r="Z68" s="175">
        <v>433.17</v>
      </c>
      <c r="AA68" s="62" t="s">
        <v>140</v>
      </c>
      <c r="AB68" s="21" t="s">
        <v>144</v>
      </c>
      <c r="AC68" s="21" t="s">
        <v>128</v>
      </c>
    </row>
    <row r="69" spans="2:29" ht="51" customHeight="1" x14ac:dyDescent="0.2">
      <c r="B69" s="32">
        <v>62</v>
      </c>
      <c r="C69" s="22" t="s">
        <v>396</v>
      </c>
      <c r="D69" s="31">
        <v>60911.07</v>
      </c>
      <c r="E69" s="31"/>
      <c r="F69" s="31"/>
      <c r="G69" s="105">
        <f t="shared" si="2"/>
        <v>60911.07</v>
      </c>
      <c r="H69" s="80" t="s">
        <v>561</v>
      </c>
      <c r="I69" s="80" t="s">
        <v>526</v>
      </c>
      <c r="J69" s="163" t="s">
        <v>138</v>
      </c>
      <c r="K69" s="33"/>
      <c r="L69" s="33">
        <v>625000</v>
      </c>
      <c r="M69" s="68" t="s">
        <v>137</v>
      </c>
      <c r="N69" s="68"/>
      <c r="O69" s="32">
        <v>62</v>
      </c>
      <c r="P69" s="31" t="s">
        <v>136</v>
      </c>
      <c r="Q69" s="31" t="s">
        <v>382</v>
      </c>
      <c r="R69" s="31" t="s">
        <v>166</v>
      </c>
      <c r="S69" s="62" t="s">
        <v>395</v>
      </c>
      <c r="T69" s="173" t="s">
        <v>131</v>
      </c>
      <c r="U69" s="173" t="s">
        <v>131</v>
      </c>
      <c r="V69" s="173" t="s">
        <v>131</v>
      </c>
      <c r="W69" s="173" t="s">
        <v>131</v>
      </c>
      <c r="X69" s="173" t="s">
        <v>132</v>
      </c>
      <c r="Y69" s="173" t="s">
        <v>131</v>
      </c>
      <c r="Z69" s="175">
        <v>306.55</v>
      </c>
      <c r="AA69" s="62" t="s">
        <v>140</v>
      </c>
      <c r="AB69" s="21" t="s">
        <v>144</v>
      </c>
      <c r="AC69" s="21" t="s">
        <v>128</v>
      </c>
    </row>
    <row r="70" spans="2:29" ht="33" customHeight="1" x14ac:dyDescent="0.2">
      <c r="B70" s="32">
        <v>63</v>
      </c>
      <c r="C70" s="22" t="s">
        <v>394</v>
      </c>
      <c r="D70" s="31">
        <v>30094.240000000002</v>
      </c>
      <c r="E70" s="31"/>
      <c r="F70" s="31"/>
      <c r="G70" s="105">
        <f t="shared" si="2"/>
        <v>30094.240000000002</v>
      </c>
      <c r="H70" s="80" t="s">
        <v>561</v>
      </c>
      <c r="I70" s="80" t="s">
        <v>526</v>
      </c>
      <c r="J70" s="163" t="s">
        <v>138</v>
      </c>
      <c r="K70" s="33"/>
      <c r="L70" s="33">
        <v>199000</v>
      </c>
      <c r="M70" s="68" t="s">
        <v>383</v>
      </c>
      <c r="N70" s="68"/>
      <c r="O70" s="32">
        <v>63</v>
      </c>
      <c r="P70" s="31" t="s">
        <v>136</v>
      </c>
      <c r="Q70" s="31" t="s">
        <v>135</v>
      </c>
      <c r="R70" s="31" t="s">
        <v>193</v>
      </c>
      <c r="S70" s="62" t="s">
        <v>171</v>
      </c>
      <c r="T70" s="173" t="s">
        <v>131</v>
      </c>
      <c r="U70" s="173" t="s">
        <v>131</v>
      </c>
      <c r="V70" s="173" t="s">
        <v>131</v>
      </c>
      <c r="W70" s="173" t="s">
        <v>131</v>
      </c>
      <c r="X70" s="173" t="s">
        <v>132</v>
      </c>
      <c r="Y70" s="173" t="s">
        <v>131</v>
      </c>
      <c r="Z70" s="175">
        <v>85.5</v>
      </c>
      <c r="AA70" s="62" t="s">
        <v>140</v>
      </c>
      <c r="AB70" s="21" t="s">
        <v>128</v>
      </c>
      <c r="AC70" s="21" t="s">
        <v>128</v>
      </c>
    </row>
    <row r="71" spans="2:29" ht="33" customHeight="1" x14ac:dyDescent="0.2">
      <c r="B71" s="32">
        <v>64</v>
      </c>
      <c r="C71" s="22" t="s">
        <v>393</v>
      </c>
      <c r="D71" s="31">
        <v>217573.68</v>
      </c>
      <c r="E71" s="31"/>
      <c r="F71" s="31"/>
      <c r="G71" s="105">
        <f t="shared" si="2"/>
        <v>217573.68</v>
      </c>
      <c r="H71" s="80" t="s">
        <v>561</v>
      </c>
      <c r="I71" s="80" t="s">
        <v>526</v>
      </c>
      <c r="J71" s="163" t="s">
        <v>138</v>
      </c>
      <c r="K71" s="33"/>
      <c r="L71" s="33">
        <v>1094000</v>
      </c>
      <c r="M71" s="68" t="s">
        <v>385</v>
      </c>
      <c r="N71" s="68"/>
      <c r="O71" s="32">
        <v>64</v>
      </c>
      <c r="P71" s="31" t="s">
        <v>136</v>
      </c>
      <c r="Q71" s="31" t="s">
        <v>142</v>
      </c>
      <c r="R71" s="31" t="s">
        <v>141</v>
      </c>
      <c r="S71" s="62" t="s">
        <v>132</v>
      </c>
      <c r="T71" s="173" t="s">
        <v>131</v>
      </c>
      <c r="U71" s="173" t="s">
        <v>131</v>
      </c>
      <c r="V71" s="173" t="s">
        <v>131</v>
      </c>
      <c r="W71" s="173" t="s">
        <v>131</v>
      </c>
      <c r="X71" s="173" t="s">
        <v>132</v>
      </c>
      <c r="Y71" s="173" t="s">
        <v>131</v>
      </c>
      <c r="Z71" s="175">
        <v>469.1</v>
      </c>
      <c r="AA71" s="62" t="s">
        <v>140</v>
      </c>
      <c r="AB71" s="21" t="s">
        <v>128</v>
      </c>
      <c r="AC71" s="21" t="s">
        <v>128</v>
      </c>
    </row>
    <row r="72" spans="2:29" ht="25.5" customHeight="1" x14ac:dyDescent="0.2">
      <c r="B72" s="32">
        <v>65</v>
      </c>
      <c r="C72" s="22" t="s">
        <v>392</v>
      </c>
      <c r="D72" s="31">
        <v>307248.12</v>
      </c>
      <c r="E72" s="31"/>
      <c r="F72" s="31"/>
      <c r="G72" s="105">
        <f t="shared" si="2"/>
        <v>307248.12</v>
      </c>
      <c r="H72" s="80" t="s">
        <v>561</v>
      </c>
      <c r="I72" s="80" t="s">
        <v>526</v>
      </c>
      <c r="J72" s="163" t="s">
        <v>138</v>
      </c>
      <c r="K72" s="46"/>
      <c r="L72" s="46">
        <v>1309000</v>
      </c>
      <c r="M72" s="68" t="s">
        <v>385</v>
      </c>
      <c r="N72" s="68"/>
      <c r="O72" s="32">
        <v>65</v>
      </c>
      <c r="P72" s="31" t="s">
        <v>136</v>
      </c>
      <c r="Q72" s="31" t="s">
        <v>142</v>
      </c>
      <c r="R72" s="31" t="s">
        <v>293</v>
      </c>
      <c r="S72" s="62" t="s">
        <v>132</v>
      </c>
      <c r="T72" s="173" t="s">
        <v>131</v>
      </c>
      <c r="U72" s="173" t="s">
        <v>131</v>
      </c>
      <c r="V72" s="173" t="s">
        <v>131</v>
      </c>
      <c r="W72" s="173" t="s">
        <v>131</v>
      </c>
      <c r="X72" s="173" t="s">
        <v>132</v>
      </c>
      <c r="Y72" s="173" t="s">
        <v>131</v>
      </c>
      <c r="Z72" s="175">
        <v>642.29999999999995</v>
      </c>
      <c r="AA72" s="62" t="s">
        <v>140</v>
      </c>
      <c r="AB72" s="21" t="s">
        <v>354</v>
      </c>
      <c r="AC72" s="21" t="s">
        <v>128</v>
      </c>
    </row>
    <row r="73" spans="2:29" ht="29.25" customHeight="1" x14ac:dyDescent="0.2">
      <c r="B73" s="32">
        <v>66</v>
      </c>
      <c r="C73" s="22" t="s">
        <v>391</v>
      </c>
      <c r="D73" s="31">
        <v>76881.97</v>
      </c>
      <c r="E73" s="31"/>
      <c r="F73" s="31"/>
      <c r="G73" s="105">
        <f t="shared" si="2"/>
        <v>76881.97</v>
      </c>
      <c r="H73" s="80" t="s">
        <v>561</v>
      </c>
      <c r="I73" s="80" t="s">
        <v>526</v>
      </c>
      <c r="J73" s="163" t="s">
        <v>138</v>
      </c>
      <c r="K73" s="46"/>
      <c r="L73" s="46">
        <v>718000</v>
      </c>
      <c r="M73" s="68" t="s">
        <v>137</v>
      </c>
      <c r="N73" s="68"/>
      <c r="O73" s="32">
        <v>66</v>
      </c>
      <c r="P73" s="31" t="s">
        <v>223</v>
      </c>
      <c r="Q73" s="31" t="s">
        <v>142</v>
      </c>
      <c r="R73" s="31" t="s">
        <v>251</v>
      </c>
      <c r="S73" s="62" t="s">
        <v>363</v>
      </c>
      <c r="T73" s="173" t="s">
        <v>131</v>
      </c>
      <c r="U73" s="173" t="s">
        <v>131</v>
      </c>
      <c r="V73" s="173" t="s">
        <v>131</v>
      </c>
      <c r="W73" s="173" t="s">
        <v>131</v>
      </c>
      <c r="X73" s="173" t="s">
        <v>132</v>
      </c>
      <c r="Y73" s="173" t="s">
        <v>131</v>
      </c>
      <c r="Z73" s="175">
        <v>352.39</v>
      </c>
      <c r="AA73" s="62" t="s">
        <v>140</v>
      </c>
      <c r="AB73" s="21" t="s">
        <v>354</v>
      </c>
      <c r="AC73" s="21" t="s">
        <v>128</v>
      </c>
    </row>
    <row r="74" spans="2:29" ht="27" customHeight="1" x14ac:dyDescent="0.2">
      <c r="B74" s="32">
        <v>67</v>
      </c>
      <c r="C74" s="22" t="s">
        <v>390</v>
      </c>
      <c r="D74" s="31">
        <v>46787.07</v>
      </c>
      <c r="E74" s="31"/>
      <c r="F74" s="31"/>
      <c r="G74" s="105">
        <f t="shared" si="2"/>
        <v>46787.07</v>
      </c>
      <c r="H74" s="80" t="s">
        <v>561</v>
      </c>
      <c r="I74" s="80" t="s">
        <v>526</v>
      </c>
      <c r="J74" s="163" t="s">
        <v>138</v>
      </c>
      <c r="K74" s="46"/>
      <c r="L74" s="46">
        <v>1387000</v>
      </c>
      <c r="M74" s="68" t="s">
        <v>137</v>
      </c>
      <c r="N74" s="68"/>
      <c r="O74" s="32">
        <v>67</v>
      </c>
      <c r="P74" s="31" t="s">
        <v>143</v>
      </c>
      <c r="Q74" s="31" t="s">
        <v>142</v>
      </c>
      <c r="R74" s="31" t="s">
        <v>251</v>
      </c>
      <c r="S74" s="62" t="s">
        <v>171</v>
      </c>
      <c r="T74" s="173" t="s">
        <v>154</v>
      </c>
      <c r="U74" s="173" t="s">
        <v>131</v>
      </c>
      <c r="V74" s="173" t="s">
        <v>131</v>
      </c>
      <c r="W74" s="173" t="s">
        <v>131</v>
      </c>
      <c r="X74" s="173" t="s">
        <v>132</v>
      </c>
      <c r="Y74" s="173" t="s">
        <v>131</v>
      </c>
      <c r="Z74" s="175">
        <v>406.98</v>
      </c>
      <c r="AA74" s="62" t="s">
        <v>140</v>
      </c>
      <c r="AB74" s="21" t="s">
        <v>129</v>
      </c>
      <c r="AC74" s="21" t="s">
        <v>128</v>
      </c>
    </row>
    <row r="75" spans="2:29" ht="48" customHeight="1" x14ac:dyDescent="0.2">
      <c r="B75" s="32">
        <v>68</v>
      </c>
      <c r="C75" s="22" t="s">
        <v>389</v>
      </c>
      <c r="D75" s="31">
        <v>110936.96000000001</v>
      </c>
      <c r="E75" s="31"/>
      <c r="F75" s="31"/>
      <c r="G75" s="105">
        <f t="shared" si="2"/>
        <v>110936.96000000001</v>
      </c>
      <c r="H75" s="80" t="s">
        <v>561</v>
      </c>
      <c r="I75" s="80" t="s">
        <v>526</v>
      </c>
      <c r="J75" s="163" t="s">
        <v>138</v>
      </c>
      <c r="K75" s="46"/>
      <c r="L75" s="46">
        <v>1009000</v>
      </c>
      <c r="M75" s="68" t="s">
        <v>385</v>
      </c>
      <c r="N75" s="68"/>
      <c r="O75" s="32">
        <v>68</v>
      </c>
      <c r="P75" s="31" t="s">
        <v>388</v>
      </c>
      <c r="Q75" s="31" t="s">
        <v>132</v>
      </c>
      <c r="R75" s="31" t="s">
        <v>285</v>
      </c>
      <c r="S75" s="62" t="s">
        <v>387</v>
      </c>
      <c r="T75" s="173" t="s">
        <v>131</v>
      </c>
      <c r="U75" s="173" t="s">
        <v>131</v>
      </c>
      <c r="V75" s="173" t="s">
        <v>131</v>
      </c>
      <c r="W75" s="173" t="s">
        <v>131</v>
      </c>
      <c r="X75" s="173" t="s">
        <v>132</v>
      </c>
      <c r="Y75" s="173" t="s">
        <v>131</v>
      </c>
      <c r="Z75" s="175">
        <v>494.83</v>
      </c>
      <c r="AA75" s="62" t="s">
        <v>130</v>
      </c>
      <c r="AB75" s="21" t="s">
        <v>128</v>
      </c>
      <c r="AC75" s="21" t="s">
        <v>128</v>
      </c>
    </row>
    <row r="76" spans="2:29" ht="39" customHeight="1" x14ac:dyDescent="0.2">
      <c r="B76" s="32">
        <v>69</v>
      </c>
      <c r="C76" s="22" t="s">
        <v>386</v>
      </c>
      <c r="D76" s="31">
        <v>42095.55</v>
      </c>
      <c r="E76" s="31"/>
      <c r="F76" s="31"/>
      <c r="G76" s="105">
        <f t="shared" si="2"/>
        <v>42095.55</v>
      </c>
      <c r="H76" s="80" t="s">
        <v>561</v>
      </c>
      <c r="I76" s="80" t="s">
        <v>526</v>
      </c>
      <c r="J76" s="163" t="s">
        <v>138</v>
      </c>
      <c r="K76" s="46"/>
      <c r="L76" s="46">
        <v>138000</v>
      </c>
      <c r="M76" s="68" t="s">
        <v>385</v>
      </c>
      <c r="N76" s="68"/>
      <c r="O76" s="32">
        <v>69</v>
      </c>
      <c r="P76" s="31" t="s">
        <v>143</v>
      </c>
      <c r="Q76" s="31" t="s">
        <v>214</v>
      </c>
      <c r="R76" s="31" t="s">
        <v>141</v>
      </c>
      <c r="S76" s="62" t="s">
        <v>384</v>
      </c>
      <c r="T76" s="173" t="s">
        <v>146</v>
      </c>
      <c r="U76" s="173" t="s">
        <v>131</v>
      </c>
      <c r="V76" s="173" t="s">
        <v>151</v>
      </c>
      <c r="W76" s="173" t="s">
        <v>131</v>
      </c>
      <c r="X76" s="173" t="s">
        <v>132</v>
      </c>
      <c r="Y76" s="173" t="s">
        <v>131</v>
      </c>
      <c r="Z76" s="175">
        <v>67.67</v>
      </c>
      <c r="AA76" s="62" t="s">
        <v>140</v>
      </c>
      <c r="AB76" s="21" t="s">
        <v>129</v>
      </c>
      <c r="AC76" s="21" t="s">
        <v>128</v>
      </c>
    </row>
    <row r="77" spans="2:29" ht="25.5" customHeight="1" x14ac:dyDescent="0.2">
      <c r="B77" s="32">
        <v>70</v>
      </c>
      <c r="C77" s="22" t="s">
        <v>895</v>
      </c>
      <c r="D77" s="31">
        <v>7289.23</v>
      </c>
      <c r="E77" s="31"/>
      <c r="F77" s="31"/>
      <c r="G77" s="105">
        <f t="shared" si="2"/>
        <v>7289.23</v>
      </c>
      <c r="H77" s="80" t="s">
        <v>561</v>
      </c>
      <c r="I77" s="80" t="s">
        <v>526</v>
      </c>
      <c r="J77" s="163" t="s">
        <v>138</v>
      </c>
      <c r="K77" s="46"/>
      <c r="L77" s="46">
        <v>248000</v>
      </c>
      <c r="M77" s="68" t="s">
        <v>137</v>
      </c>
      <c r="N77" s="68"/>
      <c r="O77" s="32">
        <v>70</v>
      </c>
      <c r="P77" s="31" t="s">
        <v>143</v>
      </c>
      <c r="Q77" s="31" t="s">
        <v>142</v>
      </c>
      <c r="R77" s="31" t="s">
        <v>156</v>
      </c>
      <c r="S77" s="62" t="s">
        <v>381</v>
      </c>
      <c r="T77" s="173" t="s">
        <v>146</v>
      </c>
      <c r="U77" s="173" t="s">
        <v>146</v>
      </c>
      <c r="V77" s="173" t="s">
        <v>380</v>
      </c>
      <c r="W77" s="173" t="s">
        <v>146</v>
      </c>
      <c r="X77" s="173" t="s">
        <v>132</v>
      </c>
      <c r="Y77" s="173" t="s">
        <v>131</v>
      </c>
      <c r="Z77" s="175">
        <v>91.24</v>
      </c>
      <c r="AA77" s="62" t="s">
        <v>130</v>
      </c>
      <c r="AB77" s="21" t="s">
        <v>128</v>
      </c>
      <c r="AC77" s="21" t="s">
        <v>128</v>
      </c>
    </row>
    <row r="78" spans="2:29" ht="25.5" customHeight="1" x14ac:dyDescent="0.2">
      <c r="B78" s="32">
        <v>71</v>
      </c>
      <c r="C78" s="22" t="s">
        <v>896</v>
      </c>
      <c r="D78" s="31">
        <v>33114.089999999997</v>
      </c>
      <c r="E78" s="31"/>
      <c r="F78" s="31"/>
      <c r="G78" s="105">
        <f t="shared" si="2"/>
        <v>33114.089999999997</v>
      </c>
      <c r="H78" s="80" t="s">
        <v>561</v>
      </c>
      <c r="I78" s="80" t="s">
        <v>526</v>
      </c>
      <c r="J78" s="163" t="s">
        <v>138</v>
      </c>
      <c r="K78" s="46"/>
      <c r="L78" s="46">
        <v>772000</v>
      </c>
      <c r="M78" s="68" t="s">
        <v>137</v>
      </c>
      <c r="N78" s="68"/>
      <c r="O78" s="32">
        <v>71</v>
      </c>
      <c r="P78" s="31" t="s">
        <v>136</v>
      </c>
      <c r="Q78" s="31" t="s">
        <v>379</v>
      </c>
      <c r="R78" s="31" t="s">
        <v>156</v>
      </c>
      <c r="S78" s="62" t="s">
        <v>378</v>
      </c>
      <c r="T78" s="173" t="s">
        <v>131</v>
      </c>
      <c r="U78" s="173" t="s">
        <v>131</v>
      </c>
      <c r="V78" s="173" t="s">
        <v>131</v>
      </c>
      <c r="W78" s="173" t="s">
        <v>131</v>
      </c>
      <c r="X78" s="173" t="s">
        <v>132</v>
      </c>
      <c r="Y78" s="173" t="s">
        <v>131</v>
      </c>
      <c r="Z78" s="175">
        <v>308.39999999999998</v>
      </c>
      <c r="AA78" s="62" t="s">
        <v>130</v>
      </c>
      <c r="AB78" s="21" t="s">
        <v>128</v>
      </c>
      <c r="AC78" s="21" t="s">
        <v>128</v>
      </c>
    </row>
    <row r="79" spans="2:29" ht="39.75" customHeight="1" x14ac:dyDescent="0.2">
      <c r="B79" s="32">
        <v>72</v>
      </c>
      <c r="C79" s="22" t="s">
        <v>897</v>
      </c>
      <c r="D79" s="31">
        <v>83783.850000000006</v>
      </c>
      <c r="E79" s="31"/>
      <c r="F79" s="31"/>
      <c r="G79" s="105">
        <f t="shared" si="2"/>
        <v>83783.850000000006</v>
      </c>
      <c r="H79" s="80" t="s">
        <v>561</v>
      </c>
      <c r="I79" s="80" t="s">
        <v>526</v>
      </c>
      <c r="J79" s="163" t="s">
        <v>138</v>
      </c>
      <c r="K79" s="46"/>
      <c r="L79" s="46">
        <v>1048000</v>
      </c>
      <c r="M79" s="68" t="s">
        <v>137</v>
      </c>
      <c r="N79" s="68"/>
      <c r="O79" s="32">
        <v>72</v>
      </c>
      <c r="P79" s="31" t="s">
        <v>136</v>
      </c>
      <c r="Q79" s="31" t="s">
        <v>377</v>
      </c>
      <c r="R79" s="31" t="s">
        <v>356</v>
      </c>
      <c r="S79" s="62" t="s">
        <v>376</v>
      </c>
      <c r="T79" s="173" t="s">
        <v>131</v>
      </c>
      <c r="U79" s="173" t="s">
        <v>131</v>
      </c>
      <c r="V79" s="173" t="s">
        <v>131</v>
      </c>
      <c r="W79" s="173" t="s">
        <v>131</v>
      </c>
      <c r="X79" s="173" t="s">
        <v>132</v>
      </c>
      <c r="Y79" s="173" t="s">
        <v>131</v>
      </c>
      <c r="Z79" s="175">
        <v>330</v>
      </c>
      <c r="AA79" s="62" t="s">
        <v>130</v>
      </c>
      <c r="AB79" s="21" t="s">
        <v>144</v>
      </c>
      <c r="AC79" s="21" t="s">
        <v>128</v>
      </c>
    </row>
    <row r="80" spans="2:29" ht="25.5" customHeight="1" x14ac:dyDescent="0.2">
      <c r="B80" s="32">
        <v>73</v>
      </c>
      <c r="C80" s="22" t="s">
        <v>898</v>
      </c>
      <c r="D80" s="31">
        <v>0</v>
      </c>
      <c r="E80" s="31"/>
      <c r="F80" s="31"/>
      <c r="G80" s="105">
        <f t="shared" si="2"/>
        <v>0</v>
      </c>
      <c r="H80" s="80" t="s">
        <v>561</v>
      </c>
      <c r="I80" s="80" t="s">
        <v>526</v>
      </c>
      <c r="J80" s="163" t="s">
        <v>138</v>
      </c>
      <c r="K80" s="47"/>
      <c r="L80" s="47">
        <v>2563000</v>
      </c>
      <c r="M80" s="68" t="s">
        <v>137</v>
      </c>
      <c r="N80" s="68"/>
      <c r="O80" s="32">
        <v>73</v>
      </c>
      <c r="P80" s="31" t="s">
        <v>201</v>
      </c>
      <c r="Q80" s="31" t="s">
        <v>214</v>
      </c>
      <c r="R80" s="31" t="s">
        <v>375</v>
      </c>
      <c r="S80" s="62" t="s">
        <v>194</v>
      </c>
      <c r="T80" s="173" t="s">
        <v>131</v>
      </c>
      <c r="U80" s="173" t="s">
        <v>213</v>
      </c>
      <c r="V80" s="173" t="s">
        <v>131</v>
      </c>
      <c r="W80" s="173" t="s">
        <v>131</v>
      </c>
      <c r="X80" s="173" t="s">
        <v>131</v>
      </c>
      <c r="Y80" s="173" t="s">
        <v>131</v>
      </c>
      <c r="Z80" s="175">
        <v>817.8</v>
      </c>
      <c r="AA80" s="62" t="s">
        <v>374</v>
      </c>
      <c r="AB80" s="21" t="s">
        <v>129</v>
      </c>
      <c r="AC80" s="21" t="s">
        <v>128</v>
      </c>
    </row>
    <row r="81" spans="2:29" ht="46.5" customHeight="1" x14ac:dyDescent="0.2">
      <c r="B81" s="32">
        <v>74</v>
      </c>
      <c r="C81" s="22" t="s">
        <v>373</v>
      </c>
      <c r="D81" s="105">
        <v>2719785</v>
      </c>
      <c r="E81" s="31"/>
      <c r="F81" s="31"/>
      <c r="G81" s="105">
        <f t="shared" si="2"/>
        <v>2719785</v>
      </c>
      <c r="H81" s="80" t="s">
        <v>561</v>
      </c>
      <c r="I81" s="80" t="s">
        <v>526</v>
      </c>
      <c r="J81" s="163" t="s">
        <v>372</v>
      </c>
      <c r="K81" s="46"/>
      <c r="L81" s="46">
        <v>3591000</v>
      </c>
      <c r="M81" s="68" t="s">
        <v>371</v>
      </c>
      <c r="N81" s="68"/>
      <c r="O81" s="32">
        <v>74</v>
      </c>
      <c r="P81" s="31" t="s">
        <v>201</v>
      </c>
      <c r="Q81" s="31" t="s">
        <v>132</v>
      </c>
      <c r="R81" s="31" t="s">
        <v>370</v>
      </c>
      <c r="S81" s="62" t="s">
        <v>194</v>
      </c>
      <c r="T81" s="173" t="s">
        <v>131</v>
      </c>
      <c r="U81" s="173" t="s">
        <v>131</v>
      </c>
      <c r="V81" s="173" t="s">
        <v>132</v>
      </c>
      <c r="W81" s="173" t="s">
        <v>131</v>
      </c>
      <c r="X81" s="173" t="s">
        <v>132</v>
      </c>
      <c r="Y81" s="173" t="s">
        <v>131</v>
      </c>
      <c r="Z81" s="175">
        <v>992.6</v>
      </c>
      <c r="AA81" s="62" t="s">
        <v>130</v>
      </c>
      <c r="AB81" s="21" t="s">
        <v>128</v>
      </c>
      <c r="AC81" s="21" t="s">
        <v>128</v>
      </c>
    </row>
    <row r="82" spans="2:29" ht="26.25" customHeight="1" x14ac:dyDescent="0.2">
      <c r="B82" s="32">
        <v>75</v>
      </c>
      <c r="C82" s="22" t="s">
        <v>369</v>
      </c>
      <c r="D82" s="105">
        <v>12600.04</v>
      </c>
      <c r="E82" s="31"/>
      <c r="F82" s="31"/>
      <c r="G82" s="105">
        <f t="shared" ref="G82:G88" si="3">SUM(D82:F82)</f>
        <v>12600.04</v>
      </c>
      <c r="H82" s="80" t="s">
        <v>561</v>
      </c>
      <c r="I82" s="80" t="s">
        <v>526</v>
      </c>
      <c r="J82" s="163" t="s">
        <v>138</v>
      </c>
      <c r="K82" s="33"/>
      <c r="L82" s="33">
        <v>685000</v>
      </c>
      <c r="M82" s="68" t="s">
        <v>137</v>
      </c>
      <c r="N82" s="68"/>
      <c r="O82" s="32">
        <v>75</v>
      </c>
      <c r="P82" s="31" t="s">
        <v>136</v>
      </c>
      <c r="Q82" s="31" t="s">
        <v>135</v>
      </c>
      <c r="R82" s="31" t="s">
        <v>166</v>
      </c>
      <c r="S82" s="62" t="s">
        <v>368</v>
      </c>
      <c r="T82" s="173" t="s">
        <v>131</v>
      </c>
      <c r="U82" s="173" t="s">
        <v>131</v>
      </c>
      <c r="V82" s="173" t="s">
        <v>131</v>
      </c>
      <c r="W82" s="173" t="s">
        <v>131</v>
      </c>
      <c r="X82" s="173" t="s">
        <v>132</v>
      </c>
      <c r="Y82" s="173" t="s">
        <v>131</v>
      </c>
      <c r="Z82" s="175">
        <v>215.88</v>
      </c>
      <c r="AA82" s="62" t="s">
        <v>140</v>
      </c>
      <c r="AB82" s="21" t="s">
        <v>128</v>
      </c>
      <c r="AC82" s="21" t="s">
        <v>128</v>
      </c>
    </row>
    <row r="83" spans="2:29" ht="57" customHeight="1" x14ac:dyDescent="0.2">
      <c r="B83" s="32">
        <v>76</v>
      </c>
      <c r="C83" s="22" t="s">
        <v>367</v>
      </c>
      <c r="D83" s="105">
        <v>16140.48</v>
      </c>
      <c r="E83" s="31"/>
      <c r="F83" s="31"/>
      <c r="G83" s="105">
        <f t="shared" si="3"/>
        <v>16140.48</v>
      </c>
      <c r="H83" s="80" t="s">
        <v>561</v>
      </c>
      <c r="I83" s="80" t="s">
        <v>526</v>
      </c>
      <c r="J83" s="163" t="s">
        <v>138</v>
      </c>
      <c r="K83" s="33"/>
      <c r="L83" s="33">
        <v>385000</v>
      </c>
      <c r="M83" s="68" t="s">
        <v>137</v>
      </c>
      <c r="N83" s="68"/>
      <c r="O83" s="32">
        <v>76</v>
      </c>
      <c r="P83" s="31" t="s">
        <v>136</v>
      </c>
      <c r="Q83" s="31" t="s">
        <v>142</v>
      </c>
      <c r="R83" s="31" t="s">
        <v>366</v>
      </c>
      <c r="S83" s="62" t="s">
        <v>365</v>
      </c>
      <c r="T83" s="173" t="s">
        <v>131</v>
      </c>
      <c r="U83" s="173" t="s">
        <v>131</v>
      </c>
      <c r="V83" s="173" t="s">
        <v>131</v>
      </c>
      <c r="W83" s="173" t="s">
        <v>131</v>
      </c>
      <c r="X83" s="173" t="s">
        <v>132</v>
      </c>
      <c r="Y83" s="173" t="s">
        <v>131</v>
      </c>
      <c r="Z83" s="175">
        <v>121.13</v>
      </c>
      <c r="AA83" s="62" t="s">
        <v>130</v>
      </c>
      <c r="AB83" s="21" t="s">
        <v>128</v>
      </c>
      <c r="AC83" s="21" t="s">
        <v>128</v>
      </c>
    </row>
    <row r="84" spans="2:29" ht="23.25" customHeight="1" x14ac:dyDescent="0.2">
      <c r="B84" s="32">
        <v>77</v>
      </c>
      <c r="C84" s="22" t="s">
        <v>900</v>
      </c>
      <c r="D84" s="105">
        <v>47089.56</v>
      </c>
      <c r="E84" s="31"/>
      <c r="F84" s="31"/>
      <c r="G84" s="105">
        <f t="shared" si="3"/>
        <v>47089.56</v>
      </c>
      <c r="H84" s="80" t="s">
        <v>561</v>
      </c>
      <c r="I84" s="80" t="s">
        <v>526</v>
      </c>
      <c r="J84" s="163" t="s">
        <v>138</v>
      </c>
      <c r="K84" s="33"/>
      <c r="L84" s="33">
        <v>1119000</v>
      </c>
      <c r="M84" s="68" t="s">
        <v>304</v>
      </c>
      <c r="N84" s="68"/>
      <c r="O84" s="32">
        <v>77</v>
      </c>
      <c r="P84" s="31" t="s">
        <v>364</v>
      </c>
      <c r="Q84" s="31" t="s">
        <v>142</v>
      </c>
      <c r="R84" s="31" t="s">
        <v>251</v>
      </c>
      <c r="S84" s="62" t="s">
        <v>363</v>
      </c>
      <c r="T84" s="173" t="s">
        <v>154</v>
      </c>
      <c r="U84" s="173" t="s">
        <v>131</v>
      </c>
      <c r="V84" s="173" t="s">
        <v>131</v>
      </c>
      <c r="W84" s="173" t="s">
        <v>131</v>
      </c>
      <c r="X84" s="173" t="s">
        <v>132</v>
      </c>
      <c r="Y84" s="173" t="s">
        <v>131</v>
      </c>
      <c r="Z84" s="175">
        <v>352.39</v>
      </c>
      <c r="AA84" s="62" t="s">
        <v>140</v>
      </c>
      <c r="AB84" s="21" t="s">
        <v>129</v>
      </c>
      <c r="AC84" s="21" t="s">
        <v>128</v>
      </c>
    </row>
    <row r="85" spans="2:29" ht="42.75" customHeight="1" x14ac:dyDescent="0.2">
      <c r="B85" s="32">
        <v>78</v>
      </c>
      <c r="C85" s="22" t="s">
        <v>901</v>
      </c>
      <c r="D85" s="105">
        <v>40706.47</v>
      </c>
      <c r="E85" s="31"/>
      <c r="F85" s="31"/>
      <c r="G85" s="105">
        <f t="shared" si="3"/>
        <v>40706.47</v>
      </c>
      <c r="H85" s="80" t="s">
        <v>561</v>
      </c>
      <c r="I85" s="80" t="s">
        <v>526</v>
      </c>
      <c r="J85" s="163" t="s">
        <v>138</v>
      </c>
      <c r="K85" s="33"/>
      <c r="L85" s="33">
        <v>623000</v>
      </c>
      <c r="M85" s="68" t="s">
        <v>137</v>
      </c>
      <c r="N85" s="68"/>
      <c r="O85" s="32">
        <v>78</v>
      </c>
      <c r="P85" s="31" t="s">
        <v>136</v>
      </c>
      <c r="Q85" s="31" t="s">
        <v>135</v>
      </c>
      <c r="R85" s="31" t="s">
        <v>362</v>
      </c>
      <c r="S85" s="62" t="s">
        <v>361</v>
      </c>
      <c r="T85" s="173" t="s">
        <v>131</v>
      </c>
      <c r="U85" s="173" t="s">
        <v>131</v>
      </c>
      <c r="V85" s="173" t="s">
        <v>131</v>
      </c>
      <c r="W85" s="173" t="s">
        <v>131</v>
      </c>
      <c r="X85" s="173" t="s">
        <v>132</v>
      </c>
      <c r="Y85" s="173" t="s">
        <v>131</v>
      </c>
      <c r="Z85" s="175">
        <v>196.35</v>
      </c>
      <c r="AA85" s="62" t="s">
        <v>140</v>
      </c>
      <c r="AB85" s="21" t="s">
        <v>129</v>
      </c>
      <c r="AC85" s="21" t="s">
        <v>128</v>
      </c>
    </row>
    <row r="86" spans="2:29" ht="25.5" customHeight="1" x14ac:dyDescent="0.2">
      <c r="B86" s="32">
        <v>79</v>
      </c>
      <c r="C86" s="22" t="s">
        <v>902</v>
      </c>
      <c r="D86" s="105">
        <v>29013.85</v>
      </c>
      <c r="E86" s="31"/>
      <c r="F86" s="31"/>
      <c r="G86" s="105">
        <f t="shared" si="3"/>
        <v>29013.85</v>
      </c>
      <c r="H86" s="80" t="s">
        <v>561</v>
      </c>
      <c r="I86" s="80" t="s">
        <v>526</v>
      </c>
      <c r="J86" s="163" t="s">
        <v>138</v>
      </c>
      <c r="K86" s="33"/>
      <c r="L86" s="33">
        <v>872000</v>
      </c>
      <c r="M86" s="68" t="s">
        <v>137</v>
      </c>
      <c r="N86" s="68"/>
      <c r="O86" s="32">
        <v>79</v>
      </c>
      <c r="P86" s="31" t="s">
        <v>360</v>
      </c>
      <c r="Q86" s="31" t="s">
        <v>359</v>
      </c>
      <c r="R86" s="31" t="s">
        <v>166</v>
      </c>
      <c r="S86" s="62" t="s">
        <v>358</v>
      </c>
      <c r="T86" s="173" t="s">
        <v>131</v>
      </c>
      <c r="U86" s="173" t="s">
        <v>131</v>
      </c>
      <c r="V86" s="173" t="s">
        <v>131</v>
      </c>
      <c r="W86" s="173" t="s">
        <v>131</v>
      </c>
      <c r="X86" s="173" t="s">
        <v>132</v>
      </c>
      <c r="Y86" s="173" t="s">
        <v>131</v>
      </c>
      <c r="Z86" s="175">
        <v>274.69</v>
      </c>
      <c r="AA86" s="62" t="s">
        <v>130</v>
      </c>
      <c r="AB86" s="21" t="s">
        <v>129</v>
      </c>
      <c r="AC86" s="21" t="s">
        <v>128</v>
      </c>
    </row>
    <row r="87" spans="2:29" ht="46.5" customHeight="1" x14ac:dyDescent="0.2">
      <c r="B87" s="32">
        <v>80</v>
      </c>
      <c r="C87" s="22" t="s">
        <v>357</v>
      </c>
      <c r="D87" s="105">
        <v>64076.51</v>
      </c>
      <c r="E87" s="31"/>
      <c r="F87" s="31"/>
      <c r="G87" s="105">
        <f t="shared" si="3"/>
        <v>64076.51</v>
      </c>
      <c r="H87" s="80" t="s">
        <v>561</v>
      </c>
      <c r="I87" s="80" t="s">
        <v>526</v>
      </c>
      <c r="J87" s="163" t="s">
        <v>138</v>
      </c>
      <c r="K87" s="33"/>
      <c r="L87" s="33">
        <v>924000</v>
      </c>
      <c r="M87" s="68" t="s">
        <v>137</v>
      </c>
      <c r="N87" s="68"/>
      <c r="O87" s="32">
        <v>80</v>
      </c>
      <c r="P87" s="31" t="s">
        <v>173</v>
      </c>
      <c r="Q87" s="31" t="s">
        <v>135</v>
      </c>
      <c r="R87" s="31" t="s">
        <v>356</v>
      </c>
      <c r="S87" s="62" t="s">
        <v>355</v>
      </c>
      <c r="T87" s="173" t="s">
        <v>131</v>
      </c>
      <c r="U87" s="173" t="s">
        <v>131</v>
      </c>
      <c r="V87" s="173" t="s">
        <v>131</v>
      </c>
      <c r="W87" s="173" t="s">
        <v>131</v>
      </c>
      <c r="X87" s="173" t="s">
        <v>132</v>
      </c>
      <c r="Y87" s="173" t="s">
        <v>131</v>
      </c>
      <c r="Z87" s="175">
        <v>290.95999999999998</v>
      </c>
      <c r="AA87" s="62" t="s">
        <v>140</v>
      </c>
      <c r="AB87" s="21" t="s">
        <v>354</v>
      </c>
      <c r="AC87" s="21" t="s">
        <v>128</v>
      </c>
    </row>
    <row r="88" spans="2:29" ht="56.25" customHeight="1" x14ac:dyDescent="0.2">
      <c r="B88" s="32">
        <v>81</v>
      </c>
      <c r="C88" s="22" t="s">
        <v>353</v>
      </c>
      <c r="D88" s="105">
        <v>49900</v>
      </c>
      <c r="E88" s="31"/>
      <c r="F88" s="31"/>
      <c r="G88" s="105">
        <f t="shared" si="3"/>
        <v>49900</v>
      </c>
      <c r="H88" s="80" t="s">
        <v>561</v>
      </c>
      <c r="I88" s="80" t="s">
        <v>526</v>
      </c>
      <c r="J88" s="163" t="s">
        <v>138</v>
      </c>
      <c r="K88" s="33"/>
      <c r="L88" s="33">
        <v>540000</v>
      </c>
      <c r="M88" s="68" t="s">
        <v>304</v>
      </c>
      <c r="N88" s="68"/>
      <c r="O88" s="32">
        <v>81</v>
      </c>
      <c r="P88" s="31" t="s">
        <v>136</v>
      </c>
      <c r="Q88" s="31" t="s">
        <v>142</v>
      </c>
      <c r="R88" s="31" t="s">
        <v>141</v>
      </c>
      <c r="S88" s="62" t="s">
        <v>352</v>
      </c>
      <c r="T88" s="173" t="s">
        <v>131</v>
      </c>
      <c r="U88" s="173" t="s">
        <v>131</v>
      </c>
      <c r="V88" s="173" t="s">
        <v>131</v>
      </c>
      <c r="W88" s="173" t="s">
        <v>131</v>
      </c>
      <c r="X88" s="173" t="s">
        <v>132</v>
      </c>
      <c r="Y88" s="173" t="s">
        <v>131</v>
      </c>
      <c r="Z88" s="175">
        <v>170</v>
      </c>
      <c r="AA88" s="62" t="s">
        <v>130</v>
      </c>
      <c r="AB88" s="21" t="s">
        <v>129</v>
      </c>
      <c r="AC88" s="21" t="s">
        <v>128</v>
      </c>
    </row>
    <row r="89" spans="2:29" s="176" customFormat="1" ht="29.25" customHeight="1" x14ac:dyDescent="0.2">
      <c r="B89" s="32">
        <v>82</v>
      </c>
      <c r="C89" s="102" t="s">
        <v>351</v>
      </c>
      <c r="D89" s="173">
        <v>6546.28</v>
      </c>
      <c r="E89" s="173"/>
      <c r="F89" s="173"/>
      <c r="G89" s="173">
        <f t="shared" ref="G89:G116" si="4">SUM(D89:F89)</f>
        <v>6546.28</v>
      </c>
      <c r="H89" s="62" t="s">
        <v>561</v>
      </c>
      <c r="I89" s="62" t="s">
        <v>526</v>
      </c>
      <c r="J89" s="165" t="s">
        <v>138</v>
      </c>
      <c r="K89" s="195">
        <f t="shared" ref="K89:K90" si="5">(G89)</f>
        <v>6546.28</v>
      </c>
      <c r="L89" s="177"/>
      <c r="M89" s="62" t="s">
        <v>304</v>
      </c>
      <c r="N89" s="62"/>
      <c r="O89" s="32">
        <v>82</v>
      </c>
      <c r="P89" s="173" t="s">
        <v>136</v>
      </c>
      <c r="Q89" s="173" t="s">
        <v>350</v>
      </c>
      <c r="R89" s="173" t="s">
        <v>186</v>
      </c>
      <c r="S89" s="62" t="s">
        <v>132</v>
      </c>
      <c r="T89" s="173" t="s">
        <v>145</v>
      </c>
      <c r="U89" s="173" t="s">
        <v>131</v>
      </c>
      <c r="V89" s="173" t="s">
        <v>212</v>
      </c>
      <c r="W89" s="173" t="s">
        <v>145</v>
      </c>
      <c r="X89" s="173" t="s">
        <v>132</v>
      </c>
      <c r="Y89" s="173" t="s">
        <v>145</v>
      </c>
      <c r="Z89" s="175">
        <v>64.430000000000007</v>
      </c>
      <c r="AA89" s="62" t="s">
        <v>130</v>
      </c>
      <c r="AB89" s="62" t="s">
        <v>128</v>
      </c>
      <c r="AC89" s="62" t="s">
        <v>128</v>
      </c>
    </row>
    <row r="90" spans="2:29" s="176" customFormat="1" ht="25.5" customHeight="1" x14ac:dyDescent="0.2">
      <c r="B90" s="32">
        <v>83</v>
      </c>
      <c r="C90" s="102" t="s">
        <v>349</v>
      </c>
      <c r="D90" s="173">
        <v>6471.74</v>
      </c>
      <c r="E90" s="173"/>
      <c r="F90" s="173"/>
      <c r="G90" s="173">
        <f t="shared" si="4"/>
        <v>6471.74</v>
      </c>
      <c r="H90" s="62" t="s">
        <v>561</v>
      </c>
      <c r="I90" s="62" t="s">
        <v>526</v>
      </c>
      <c r="J90" s="165" t="s">
        <v>138</v>
      </c>
      <c r="K90" s="195">
        <f t="shared" si="5"/>
        <v>6471.74</v>
      </c>
      <c r="L90" s="177"/>
      <c r="M90" s="62" t="s">
        <v>304</v>
      </c>
      <c r="N90" s="62"/>
      <c r="O90" s="32">
        <v>83</v>
      </c>
      <c r="P90" s="173" t="s">
        <v>136</v>
      </c>
      <c r="Q90" s="173" t="s">
        <v>132</v>
      </c>
      <c r="R90" s="173" t="s">
        <v>186</v>
      </c>
      <c r="S90" s="62" t="s">
        <v>132</v>
      </c>
      <c r="T90" s="173" t="s">
        <v>146</v>
      </c>
      <c r="U90" s="173" t="s">
        <v>131</v>
      </c>
      <c r="V90" s="173" t="s">
        <v>212</v>
      </c>
      <c r="W90" s="173" t="s">
        <v>146</v>
      </c>
      <c r="X90" s="173" t="s">
        <v>132</v>
      </c>
      <c r="Y90" s="173" t="s">
        <v>132</v>
      </c>
      <c r="Z90" s="175">
        <v>124.8</v>
      </c>
      <c r="AA90" s="62" t="s">
        <v>130</v>
      </c>
      <c r="AB90" s="62" t="s">
        <v>128</v>
      </c>
      <c r="AC90" s="62" t="s">
        <v>128</v>
      </c>
    </row>
    <row r="91" spans="2:29" ht="39" customHeight="1" x14ac:dyDescent="0.2">
      <c r="B91" s="32">
        <v>84</v>
      </c>
      <c r="C91" s="102" t="s">
        <v>348</v>
      </c>
      <c r="D91" s="31">
        <v>20103.939999999999</v>
      </c>
      <c r="E91" s="31"/>
      <c r="F91" s="31"/>
      <c r="G91" s="31">
        <f t="shared" si="4"/>
        <v>20103.939999999999</v>
      </c>
      <c r="H91" s="21" t="s">
        <v>561</v>
      </c>
      <c r="I91" s="21" t="s">
        <v>526</v>
      </c>
      <c r="J91" s="163" t="s">
        <v>138</v>
      </c>
      <c r="K91" s="45"/>
      <c r="L91" s="45">
        <v>47000</v>
      </c>
      <c r="M91" s="69" t="s">
        <v>304</v>
      </c>
      <c r="N91" s="69"/>
      <c r="O91" s="32">
        <v>84</v>
      </c>
      <c r="P91" s="31" t="s">
        <v>136</v>
      </c>
      <c r="Q91" s="31" t="s">
        <v>347</v>
      </c>
      <c r="R91" s="31" t="s">
        <v>346</v>
      </c>
      <c r="S91" s="62" t="s">
        <v>132</v>
      </c>
      <c r="T91" s="173" t="s">
        <v>131</v>
      </c>
      <c r="U91" s="173" t="s">
        <v>131</v>
      </c>
      <c r="V91" s="173" t="s">
        <v>212</v>
      </c>
      <c r="W91" s="173" t="s">
        <v>131</v>
      </c>
      <c r="X91" s="173" t="s">
        <v>132</v>
      </c>
      <c r="Y91" s="173" t="s">
        <v>132</v>
      </c>
      <c r="Z91" s="175">
        <v>27.45</v>
      </c>
      <c r="AA91" s="62" t="s">
        <v>130</v>
      </c>
      <c r="AB91" s="21" t="s">
        <v>129</v>
      </c>
      <c r="AC91" s="21" t="s">
        <v>128</v>
      </c>
    </row>
    <row r="92" spans="2:29" ht="26.25" customHeight="1" x14ac:dyDescent="0.2">
      <c r="B92" s="32">
        <v>85</v>
      </c>
      <c r="C92" s="102" t="s">
        <v>345</v>
      </c>
      <c r="D92" s="31">
        <v>4033.63</v>
      </c>
      <c r="E92" s="31"/>
      <c r="F92" s="31"/>
      <c r="G92" s="31">
        <f t="shared" si="4"/>
        <v>4033.63</v>
      </c>
      <c r="H92" s="21" t="s">
        <v>561</v>
      </c>
      <c r="I92" s="21" t="s">
        <v>526</v>
      </c>
      <c r="J92" s="163" t="s">
        <v>138</v>
      </c>
      <c r="K92" s="196">
        <f t="shared" ref="K92" si="6">(G92)</f>
        <v>4033.63</v>
      </c>
      <c r="L92" s="177"/>
      <c r="M92" s="69" t="s">
        <v>304</v>
      </c>
      <c r="N92" s="69"/>
      <c r="O92" s="32">
        <v>85</v>
      </c>
      <c r="P92" s="31" t="s">
        <v>136</v>
      </c>
      <c r="Q92" s="31" t="s">
        <v>320</v>
      </c>
      <c r="R92" s="31" t="s">
        <v>186</v>
      </c>
      <c r="S92" s="62" t="s">
        <v>132</v>
      </c>
      <c r="T92" s="173" t="s">
        <v>145</v>
      </c>
      <c r="U92" s="173" t="s">
        <v>132</v>
      </c>
      <c r="V92" s="173" t="s">
        <v>212</v>
      </c>
      <c r="W92" s="173" t="s">
        <v>146</v>
      </c>
      <c r="X92" s="173" t="s">
        <v>132</v>
      </c>
      <c r="Y92" s="173" t="s">
        <v>132</v>
      </c>
      <c r="Z92" s="175">
        <v>119.99</v>
      </c>
      <c r="AA92" s="62" t="s">
        <v>130</v>
      </c>
      <c r="AB92" s="21" t="s">
        <v>128</v>
      </c>
      <c r="AC92" s="21" t="s">
        <v>128</v>
      </c>
    </row>
    <row r="93" spans="2:29" ht="23.25" customHeight="1" x14ac:dyDescent="0.2">
      <c r="B93" s="32">
        <v>86</v>
      </c>
      <c r="C93" s="102" t="s">
        <v>344</v>
      </c>
      <c r="D93" s="31">
        <v>9407.76</v>
      </c>
      <c r="E93" s="31"/>
      <c r="F93" s="31"/>
      <c r="G93" s="31">
        <f t="shared" si="4"/>
        <v>9407.76</v>
      </c>
      <c r="H93" s="21" t="s">
        <v>561</v>
      </c>
      <c r="I93" s="21" t="s">
        <v>526</v>
      </c>
      <c r="J93" s="163" t="s">
        <v>138</v>
      </c>
      <c r="K93" s="45"/>
      <c r="L93" s="45">
        <v>83000</v>
      </c>
      <c r="M93" s="69" t="s">
        <v>304</v>
      </c>
      <c r="N93" s="69"/>
      <c r="O93" s="32">
        <v>86</v>
      </c>
      <c r="P93" s="31" t="s">
        <v>136</v>
      </c>
      <c r="Q93" s="31" t="s">
        <v>142</v>
      </c>
      <c r="R93" s="31" t="s">
        <v>343</v>
      </c>
      <c r="S93" s="62" t="s">
        <v>132</v>
      </c>
      <c r="T93" s="173" t="s">
        <v>146</v>
      </c>
      <c r="U93" s="173" t="s">
        <v>132</v>
      </c>
      <c r="V93" s="173" t="s">
        <v>132</v>
      </c>
      <c r="W93" s="173" t="s">
        <v>132</v>
      </c>
      <c r="X93" s="173" t="s">
        <v>132</v>
      </c>
      <c r="Y93" s="173" t="s">
        <v>132</v>
      </c>
      <c r="Z93" s="175">
        <v>48.6</v>
      </c>
      <c r="AA93" s="62" t="s">
        <v>130</v>
      </c>
      <c r="AB93" s="21" t="s">
        <v>128</v>
      </c>
      <c r="AC93" s="21" t="s">
        <v>128</v>
      </c>
    </row>
    <row r="94" spans="2:29" ht="26.25" customHeight="1" x14ac:dyDescent="0.2">
      <c r="B94" s="32">
        <v>87</v>
      </c>
      <c r="C94" s="102" t="s">
        <v>342</v>
      </c>
      <c r="D94" s="31">
        <v>5021.32</v>
      </c>
      <c r="E94" s="31"/>
      <c r="F94" s="31"/>
      <c r="G94" s="31">
        <f t="shared" si="4"/>
        <v>5021.32</v>
      </c>
      <c r="H94" s="21" t="s">
        <v>561</v>
      </c>
      <c r="I94" s="21" t="s">
        <v>526</v>
      </c>
      <c r="J94" s="163" t="s">
        <v>138</v>
      </c>
      <c r="K94" s="45"/>
      <c r="L94" s="45">
        <v>101000</v>
      </c>
      <c r="M94" s="69" t="s">
        <v>304</v>
      </c>
      <c r="N94" s="69"/>
      <c r="O94" s="32">
        <v>87</v>
      </c>
      <c r="P94" s="31" t="s">
        <v>136</v>
      </c>
      <c r="Q94" s="31" t="s">
        <v>320</v>
      </c>
      <c r="R94" s="31" t="s">
        <v>186</v>
      </c>
      <c r="S94" s="62" t="s">
        <v>132</v>
      </c>
      <c r="T94" s="173" t="s">
        <v>131</v>
      </c>
      <c r="U94" s="173" t="s">
        <v>146</v>
      </c>
      <c r="V94" s="173" t="s">
        <v>212</v>
      </c>
      <c r="W94" s="173" t="s">
        <v>146</v>
      </c>
      <c r="X94" s="173" t="s">
        <v>132</v>
      </c>
      <c r="Y94" s="173" t="s">
        <v>146</v>
      </c>
      <c r="Z94" s="175">
        <v>59.07</v>
      </c>
      <c r="AA94" s="62" t="s">
        <v>130</v>
      </c>
      <c r="AB94" s="21" t="s">
        <v>128</v>
      </c>
      <c r="AC94" s="21" t="s">
        <v>128</v>
      </c>
    </row>
    <row r="95" spans="2:29" ht="27" customHeight="1" x14ac:dyDescent="0.2">
      <c r="B95" s="32">
        <v>88</v>
      </c>
      <c r="C95" s="102" t="s">
        <v>341</v>
      </c>
      <c r="D95" s="31">
        <v>8692.16</v>
      </c>
      <c r="E95" s="31"/>
      <c r="F95" s="31"/>
      <c r="G95" s="31">
        <f t="shared" si="4"/>
        <v>8692.16</v>
      </c>
      <c r="H95" s="21" t="s">
        <v>561</v>
      </c>
      <c r="I95" s="21" t="s">
        <v>526</v>
      </c>
      <c r="J95" s="163" t="s">
        <v>138</v>
      </c>
      <c r="K95" s="45"/>
      <c r="L95" s="45">
        <v>54000</v>
      </c>
      <c r="M95" s="69" t="s">
        <v>304</v>
      </c>
      <c r="N95" s="69"/>
      <c r="O95" s="32">
        <v>88</v>
      </c>
      <c r="P95" s="31" t="s">
        <v>340</v>
      </c>
      <c r="Q95" s="31" t="s">
        <v>132</v>
      </c>
      <c r="R95" s="31" t="s">
        <v>281</v>
      </c>
      <c r="S95" s="62" t="s">
        <v>132</v>
      </c>
      <c r="T95" s="173" t="s">
        <v>131</v>
      </c>
      <c r="U95" s="173" t="s">
        <v>131</v>
      </c>
      <c r="V95" s="173" t="s">
        <v>212</v>
      </c>
      <c r="W95" s="173" t="s">
        <v>145</v>
      </c>
      <c r="X95" s="173" t="s">
        <v>132</v>
      </c>
      <c r="Y95" s="173" t="s">
        <v>132</v>
      </c>
      <c r="Z95" s="175">
        <v>31.64</v>
      </c>
      <c r="AA95" s="62" t="s">
        <v>130</v>
      </c>
      <c r="AB95" s="21" t="s">
        <v>128</v>
      </c>
      <c r="AC95" s="21" t="s">
        <v>128</v>
      </c>
    </row>
    <row r="96" spans="2:29" ht="27" customHeight="1" x14ac:dyDescent="0.2">
      <c r="B96" s="32">
        <v>89</v>
      </c>
      <c r="C96" s="102" t="s">
        <v>339</v>
      </c>
      <c r="D96" s="31">
        <v>4270.1400000000003</v>
      </c>
      <c r="E96" s="31"/>
      <c r="F96" s="31"/>
      <c r="G96" s="31">
        <f t="shared" si="4"/>
        <v>4270.1400000000003</v>
      </c>
      <c r="H96" s="21" t="s">
        <v>561</v>
      </c>
      <c r="I96" s="21" t="s">
        <v>526</v>
      </c>
      <c r="J96" s="163" t="s">
        <v>138</v>
      </c>
      <c r="K96" s="45"/>
      <c r="L96" s="45">
        <v>175000</v>
      </c>
      <c r="M96" s="69" t="s">
        <v>304</v>
      </c>
      <c r="N96" s="69"/>
      <c r="O96" s="32">
        <v>89</v>
      </c>
      <c r="P96" s="31" t="s">
        <v>136</v>
      </c>
      <c r="Q96" s="31" t="s">
        <v>320</v>
      </c>
      <c r="R96" s="31" t="s">
        <v>338</v>
      </c>
      <c r="S96" s="62" t="s">
        <v>337</v>
      </c>
      <c r="T96" s="173" t="s">
        <v>131</v>
      </c>
      <c r="U96" s="173" t="s">
        <v>131</v>
      </c>
      <c r="V96" s="173" t="s">
        <v>212</v>
      </c>
      <c r="W96" s="173" t="s">
        <v>131</v>
      </c>
      <c r="X96" s="173" t="s">
        <v>132</v>
      </c>
      <c r="Y96" s="173" t="s">
        <v>131</v>
      </c>
      <c r="Z96" s="175">
        <v>58.57</v>
      </c>
      <c r="AA96" s="62" t="s">
        <v>130</v>
      </c>
      <c r="AB96" s="21" t="s">
        <v>128</v>
      </c>
      <c r="AC96" s="21" t="s">
        <v>128</v>
      </c>
    </row>
    <row r="97" spans="2:29" ht="26.25" customHeight="1" x14ac:dyDescent="0.2">
      <c r="B97" s="32">
        <v>90</v>
      </c>
      <c r="C97" s="102" t="s">
        <v>336</v>
      </c>
      <c r="D97" s="31">
        <v>8954.91</v>
      </c>
      <c r="E97" s="31"/>
      <c r="F97" s="31"/>
      <c r="G97" s="31">
        <f t="shared" si="4"/>
        <v>8954.91</v>
      </c>
      <c r="H97" s="21" t="s">
        <v>561</v>
      </c>
      <c r="I97" s="21" t="s">
        <v>526</v>
      </c>
      <c r="J97" s="163" t="s">
        <v>138</v>
      </c>
      <c r="K97" s="45"/>
      <c r="L97" s="45">
        <v>72000</v>
      </c>
      <c r="M97" s="69" t="s">
        <v>304</v>
      </c>
      <c r="N97" s="69"/>
      <c r="O97" s="32">
        <v>90</v>
      </c>
      <c r="P97" s="31" t="s">
        <v>136</v>
      </c>
      <c r="Q97" s="31" t="s">
        <v>132</v>
      </c>
      <c r="R97" s="31" t="s">
        <v>335</v>
      </c>
      <c r="S97" s="62" t="s">
        <v>132</v>
      </c>
      <c r="T97" s="173" t="s">
        <v>131</v>
      </c>
      <c r="U97" s="173" t="s">
        <v>132</v>
      </c>
      <c r="V97" s="173" t="s">
        <v>212</v>
      </c>
      <c r="W97" s="173" t="s">
        <v>131</v>
      </c>
      <c r="X97" s="173" t="s">
        <v>132</v>
      </c>
      <c r="Y97" s="173" t="s">
        <v>132</v>
      </c>
      <c r="Z97" s="175">
        <v>42.37</v>
      </c>
      <c r="AA97" s="62" t="s">
        <v>130</v>
      </c>
      <c r="AB97" s="21" t="s">
        <v>128</v>
      </c>
      <c r="AC97" s="21" t="s">
        <v>128</v>
      </c>
    </row>
    <row r="98" spans="2:29" s="176" customFormat="1" ht="25.5" customHeight="1" x14ac:dyDescent="0.2">
      <c r="B98" s="32">
        <v>91</v>
      </c>
      <c r="C98" s="102" t="s">
        <v>334</v>
      </c>
      <c r="D98" s="173">
        <v>14339.49</v>
      </c>
      <c r="E98" s="173"/>
      <c r="F98" s="173"/>
      <c r="G98" s="173">
        <f t="shared" si="4"/>
        <v>14339.49</v>
      </c>
      <c r="H98" s="62" t="s">
        <v>561</v>
      </c>
      <c r="I98" s="62" t="s">
        <v>526</v>
      </c>
      <c r="J98" s="165" t="s">
        <v>138</v>
      </c>
      <c r="K98" s="195">
        <f t="shared" ref="K98" si="7">(G98)</f>
        <v>14339.49</v>
      </c>
      <c r="L98" s="177"/>
      <c r="M98" s="62" t="s">
        <v>304</v>
      </c>
      <c r="N98" s="62"/>
      <c r="O98" s="32">
        <v>91</v>
      </c>
      <c r="P98" s="173" t="s">
        <v>195</v>
      </c>
      <c r="Q98" s="173" t="s">
        <v>320</v>
      </c>
      <c r="R98" s="173" t="s">
        <v>186</v>
      </c>
      <c r="S98" s="62" t="s">
        <v>132</v>
      </c>
      <c r="T98" s="173" t="s">
        <v>145</v>
      </c>
      <c r="U98" s="173" t="s">
        <v>132</v>
      </c>
      <c r="V98" s="173" t="s">
        <v>212</v>
      </c>
      <c r="W98" s="173" t="s">
        <v>146</v>
      </c>
      <c r="X98" s="173" t="s">
        <v>132</v>
      </c>
      <c r="Y98" s="173" t="s">
        <v>132</v>
      </c>
      <c r="Z98" s="175">
        <v>33.42</v>
      </c>
      <c r="AA98" s="62" t="s">
        <v>130</v>
      </c>
      <c r="AB98" s="62" t="s">
        <v>128</v>
      </c>
      <c r="AC98" s="62" t="s">
        <v>128</v>
      </c>
    </row>
    <row r="99" spans="2:29" ht="27.75" customHeight="1" x14ac:dyDescent="0.2">
      <c r="B99" s="32">
        <v>92</v>
      </c>
      <c r="C99" s="102" t="s">
        <v>333</v>
      </c>
      <c r="D99" s="31">
        <v>9097.6299999999992</v>
      </c>
      <c r="E99" s="31"/>
      <c r="F99" s="31"/>
      <c r="G99" s="31">
        <f t="shared" si="4"/>
        <v>9097.6299999999992</v>
      </c>
      <c r="H99" s="21" t="s">
        <v>561</v>
      </c>
      <c r="I99" s="21" t="s">
        <v>526</v>
      </c>
      <c r="J99" s="163" t="s">
        <v>138</v>
      </c>
      <c r="K99" s="196">
        <f t="shared" ref="K99:K100" si="8">(G99)</f>
        <v>9097.6299999999992</v>
      </c>
      <c r="L99" s="177"/>
      <c r="M99" s="69" t="s">
        <v>304</v>
      </c>
      <c r="N99" s="69"/>
      <c r="O99" s="32">
        <v>92</v>
      </c>
      <c r="P99" s="31" t="s">
        <v>332</v>
      </c>
      <c r="Q99" s="31" t="s">
        <v>320</v>
      </c>
      <c r="R99" s="31" t="s">
        <v>186</v>
      </c>
      <c r="S99" s="62" t="s">
        <v>132</v>
      </c>
      <c r="T99" s="173" t="s">
        <v>145</v>
      </c>
      <c r="U99" s="173" t="s">
        <v>145</v>
      </c>
      <c r="V99" s="173" t="s">
        <v>212</v>
      </c>
      <c r="W99" s="173" t="s">
        <v>145</v>
      </c>
      <c r="X99" s="173" t="s">
        <v>132</v>
      </c>
      <c r="Y99" s="173" t="s">
        <v>145</v>
      </c>
      <c r="Z99" s="175">
        <v>106.08</v>
      </c>
      <c r="AA99" s="62" t="s">
        <v>130</v>
      </c>
      <c r="AB99" s="21" t="s">
        <v>128</v>
      </c>
      <c r="AC99" s="21" t="s">
        <v>128</v>
      </c>
    </row>
    <row r="100" spans="2:29" ht="26.25" customHeight="1" x14ac:dyDescent="0.2">
      <c r="B100" s="32">
        <v>93</v>
      </c>
      <c r="C100" s="102" t="s">
        <v>331</v>
      </c>
      <c r="D100" s="31">
        <v>6569.07</v>
      </c>
      <c r="E100" s="31"/>
      <c r="F100" s="31"/>
      <c r="G100" s="31">
        <f t="shared" si="4"/>
        <v>6569.07</v>
      </c>
      <c r="H100" s="21" t="s">
        <v>561</v>
      </c>
      <c r="I100" s="21" t="s">
        <v>526</v>
      </c>
      <c r="J100" s="163" t="s">
        <v>138</v>
      </c>
      <c r="K100" s="196">
        <f t="shared" si="8"/>
        <v>6569.07</v>
      </c>
      <c r="L100" s="177"/>
      <c r="M100" s="69" t="s">
        <v>304</v>
      </c>
      <c r="N100" s="69"/>
      <c r="O100" s="32">
        <v>93</v>
      </c>
      <c r="P100" s="31" t="s">
        <v>195</v>
      </c>
      <c r="Q100" s="31" t="s">
        <v>330</v>
      </c>
      <c r="R100" s="31" t="s">
        <v>186</v>
      </c>
      <c r="S100" s="62" t="s">
        <v>132</v>
      </c>
      <c r="T100" s="173" t="s">
        <v>145</v>
      </c>
      <c r="U100" s="173" t="s">
        <v>132</v>
      </c>
      <c r="V100" s="173" t="s">
        <v>212</v>
      </c>
      <c r="W100" s="173" t="s">
        <v>146</v>
      </c>
      <c r="X100" s="173" t="s">
        <v>132</v>
      </c>
      <c r="Y100" s="173" t="s">
        <v>132</v>
      </c>
      <c r="Z100" s="175">
        <v>33.42</v>
      </c>
      <c r="AA100" s="62" t="s">
        <v>130</v>
      </c>
      <c r="AB100" s="21" t="s">
        <v>128</v>
      </c>
      <c r="AC100" s="21" t="s">
        <v>128</v>
      </c>
    </row>
    <row r="101" spans="2:29" ht="24" customHeight="1" x14ac:dyDescent="0.2">
      <c r="B101" s="32">
        <v>94</v>
      </c>
      <c r="C101" s="102" t="s">
        <v>329</v>
      </c>
      <c r="D101" s="105">
        <v>4847.58</v>
      </c>
      <c r="E101" s="31"/>
      <c r="F101" s="31"/>
      <c r="G101" s="105">
        <f t="shared" si="4"/>
        <v>4847.58</v>
      </c>
      <c r="H101" s="21" t="s">
        <v>561</v>
      </c>
      <c r="I101" s="21" t="s">
        <v>526</v>
      </c>
      <c r="J101" s="163" t="s">
        <v>138</v>
      </c>
      <c r="K101" s="196"/>
      <c r="L101" s="45">
        <v>109000</v>
      </c>
      <c r="M101" s="69" t="s">
        <v>304</v>
      </c>
      <c r="N101" s="69"/>
      <c r="O101" s="32">
        <v>94</v>
      </c>
      <c r="P101" s="31" t="s">
        <v>136</v>
      </c>
      <c r="Q101" s="31" t="s">
        <v>328</v>
      </c>
      <c r="R101" s="31" t="s">
        <v>186</v>
      </c>
      <c r="S101" s="62" t="s">
        <v>132</v>
      </c>
      <c r="T101" s="173" t="s">
        <v>146</v>
      </c>
      <c r="U101" s="173" t="s">
        <v>131</v>
      </c>
      <c r="V101" s="173" t="s">
        <v>132</v>
      </c>
      <c r="W101" s="173" t="s">
        <v>146</v>
      </c>
      <c r="X101" s="173" t="s">
        <v>132</v>
      </c>
      <c r="Y101" s="173" t="s">
        <v>132</v>
      </c>
      <c r="Z101" s="175">
        <v>63.75</v>
      </c>
      <c r="AA101" s="62" t="s">
        <v>130</v>
      </c>
      <c r="AB101" s="21" t="s">
        <v>128</v>
      </c>
      <c r="AC101" s="21" t="s">
        <v>128</v>
      </c>
    </row>
    <row r="102" spans="2:29" ht="25.5" customHeight="1" x14ac:dyDescent="0.2">
      <c r="B102" s="32">
        <v>95</v>
      </c>
      <c r="C102" s="102" t="s">
        <v>327</v>
      </c>
      <c r="D102" s="105">
        <v>12379.52</v>
      </c>
      <c r="E102" s="31"/>
      <c r="F102" s="31"/>
      <c r="G102" s="105">
        <f t="shared" si="4"/>
        <v>12379.52</v>
      </c>
      <c r="H102" s="21" t="s">
        <v>561</v>
      </c>
      <c r="I102" s="21" t="s">
        <v>526</v>
      </c>
      <c r="J102" s="163" t="s">
        <v>138</v>
      </c>
      <c r="K102" s="196">
        <v>12379.52</v>
      </c>
      <c r="L102" s="177"/>
      <c r="M102" s="69" t="s">
        <v>304</v>
      </c>
      <c r="N102" s="69"/>
      <c r="O102" s="32">
        <v>95</v>
      </c>
      <c r="P102" s="31" t="s">
        <v>195</v>
      </c>
      <c r="Q102" s="31" t="s">
        <v>326</v>
      </c>
      <c r="R102" s="31" t="s">
        <v>325</v>
      </c>
      <c r="S102" s="62" t="s">
        <v>132</v>
      </c>
      <c r="T102" s="173" t="s">
        <v>145</v>
      </c>
      <c r="U102" s="173" t="s">
        <v>132</v>
      </c>
      <c r="V102" s="173" t="s">
        <v>132</v>
      </c>
      <c r="W102" s="173" t="s">
        <v>146</v>
      </c>
      <c r="X102" s="173" t="s">
        <v>132</v>
      </c>
      <c r="Y102" s="173" t="s">
        <v>132</v>
      </c>
      <c r="Z102" s="175">
        <v>78.5</v>
      </c>
      <c r="AA102" s="62" t="s">
        <v>130</v>
      </c>
      <c r="AB102" s="21" t="s">
        <v>128</v>
      </c>
      <c r="AC102" s="21" t="s">
        <v>128</v>
      </c>
    </row>
    <row r="103" spans="2:29" ht="24" customHeight="1" x14ac:dyDescent="0.2">
      <c r="B103" s="32">
        <v>96</v>
      </c>
      <c r="C103" s="102" t="s">
        <v>324</v>
      </c>
      <c r="D103" s="105">
        <v>6197.71</v>
      </c>
      <c r="E103" s="31"/>
      <c r="F103" s="31"/>
      <c r="G103" s="105">
        <f t="shared" si="4"/>
        <v>6197.71</v>
      </c>
      <c r="H103" s="21" t="s">
        <v>561</v>
      </c>
      <c r="I103" s="21" t="s">
        <v>526</v>
      </c>
      <c r="J103" s="163" t="s">
        <v>138</v>
      </c>
      <c r="K103" s="196">
        <f>(G103)</f>
        <v>6197.71</v>
      </c>
      <c r="L103" s="177"/>
      <c r="M103" s="69" t="s">
        <v>304</v>
      </c>
      <c r="N103" s="69"/>
      <c r="O103" s="32">
        <v>96</v>
      </c>
      <c r="P103" s="31" t="s">
        <v>136</v>
      </c>
      <c r="Q103" s="31" t="s">
        <v>320</v>
      </c>
      <c r="R103" s="31" t="s">
        <v>161</v>
      </c>
      <c r="S103" s="62" t="s">
        <v>132</v>
      </c>
      <c r="T103" s="173" t="s">
        <v>145</v>
      </c>
      <c r="U103" s="173" t="s">
        <v>146</v>
      </c>
      <c r="V103" s="173" t="s">
        <v>132</v>
      </c>
      <c r="W103" s="173" t="s">
        <v>145</v>
      </c>
      <c r="X103" s="173" t="s">
        <v>132</v>
      </c>
      <c r="Y103" s="173" t="s">
        <v>132</v>
      </c>
      <c r="Z103" s="175">
        <v>174</v>
      </c>
      <c r="AA103" s="62" t="s">
        <v>130</v>
      </c>
      <c r="AB103" s="21" t="s">
        <v>128</v>
      </c>
      <c r="AC103" s="21" t="s">
        <v>128</v>
      </c>
    </row>
    <row r="104" spans="2:29" ht="27" customHeight="1" x14ac:dyDescent="0.2">
      <c r="B104" s="32">
        <v>97</v>
      </c>
      <c r="C104" s="102" t="s">
        <v>323</v>
      </c>
      <c r="D104" s="105">
        <v>4417.8100000000004</v>
      </c>
      <c r="E104" s="31"/>
      <c r="F104" s="31"/>
      <c r="G104" s="105">
        <f t="shared" si="4"/>
        <v>4417.8100000000004</v>
      </c>
      <c r="H104" s="21" t="s">
        <v>561</v>
      </c>
      <c r="I104" s="21" t="s">
        <v>526</v>
      </c>
      <c r="J104" s="163" t="s">
        <v>138</v>
      </c>
      <c r="K104" s="196">
        <f>(G104)</f>
        <v>4417.8100000000004</v>
      </c>
      <c r="L104" s="177"/>
      <c r="M104" s="69" t="s">
        <v>304</v>
      </c>
      <c r="N104" s="69"/>
      <c r="O104" s="32">
        <v>97</v>
      </c>
      <c r="P104" s="31" t="s">
        <v>136</v>
      </c>
      <c r="Q104" s="31" t="s">
        <v>320</v>
      </c>
      <c r="R104" s="31" t="s">
        <v>186</v>
      </c>
      <c r="S104" s="62" t="s">
        <v>132</v>
      </c>
      <c r="T104" s="173" t="s">
        <v>131</v>
      </c>
      <c r="U104" s="173" t="s">
        <v>146</v>
      </c>
      <c r="V104" s="173" t="s">
        <v>132</v>
      </c>
      <c r="W104" s="173" t="s">
        <v>145</v>
      </c>
      <c r="X104" s="173" t="s">
        <v>132</v>
      </c>
      <c r="Y104" s="173" t="s">
        <v>146</v>
      </c>
      <c r="Z104" s="175">
        <v>74.900000000000006</v>
      </c>
      <c r="AA104" s="62" t="s">
        <v>130</v>
      </c>
      <c r="AB104" s="21" t="s">
        <v>128</v>
      </c>
      <c r="AC104" s="21" t="s">
        <v>128</v>
      </c>
    </row>
    <row r="105" spans="2:29" ht="30" customHeight="1" x14ac:dyDescent="0.2">
      <c r="B105" s="32">
        <v>98</v>
      </c>
      <c r="C105" s="102" t="s">
        <v>322</v>
      </c>
      <c r="D105" s="31">
        <v>15820.86</v>
      </c>
      <c r="E105" s="31"/>
      <c r="F105" s="31"/>
      <c r="G105" s="105">
        <f t="shared" si="4"/>
        <v>15820.86</v>
      </c>
      <c r="H105" s="21" t="s">
        <v>561</v>
      </c>
      <c r="I105" s="21" t="s">
        <v>526</v>
      </c>
      <c r="J105" s="163" t="s">
        <v>138</v>
      </c>
      <c r="K105" s="196"/>
      <c r="L105" s="45">
        <v>206000</v>
      </c>
      <c r="M105" s="69" t="s">
        <v>304</v>
      </c>
      <c r="N105" s="69"/>
      <c r="O105" s="32">
        <v>98</v>
      </c>
      <c r="P105" s="31" t="s">
        <v>201</v>
      </c>
      <c r="Q105" s="31" t="s">
        <v>142</v>
      </c>
      <c r="R105" s="31" t="s">
        <v>301</v>
      </c>
      <c r="S105" s="62" t="s">
        <v>132</v>
      </c>
      <c r="T105" s="173" t="s">
        <v>131</v>
      </c>
      <c r="U105" s="173"/>
      <c r="V105" s="173"/>
      <c r="W105" s="173"/>
      <c r="X105" s="173"/>
      <c r="Y105" s="173"/>
      <c r="Z105" s="175">
        <v>120.87</v>
      </c>
      <c r="AA105" s="62" t="s">
        <v>130</v>
      </c>
      <c r="AB105" s="21" t="s">
        <v>128</v>
      </c>
      <c r="AC105" s="21" t="s">
        <v>128</v>
      </c>
    </row>
    <row r="106" spans="2:29" ht="27" customHeight="1" x14ac:dyDescent="0.2">
      <c r="B106" s="32">
        <v>99</v>
      </c>
      <c r="C106" s="102" t="s">
        <v>321</v>
      </c>
      <c r="D106" s="31">
        <v>5558.92</v>
      </c>
      <c r="E106" s="31"/>
      <c r="F106" s="31"/>
      <c r="G106" s="105">
        <f t="shared" si="4"/>
        <v>5558.92</v>
      </c>
      <c r="H106" s="21" t="s">
        <v>561</v>
      </c>
      <c r="I106" s="21" t="s">
        <v>526</v>
      </c>
      <c r="J106" s="163" t="s">
        <v>138</v>
      </c>
      <c r="K106" s="196">
        <f>(G106)</f>
        <v>5558.92</v>
      </c>
      <c r="L106" s="177"/>
      <c r="M106" s="69" t="s">
        <v>304</v>
      </c>
      <c r="N106" s="69"/>
      <c r="O106" s="32">
        <v>99</v>
      </c>
      <c r="P106" s="31" t="s">
        <v>136</v>
      </c>
      <c r="Q106" s="31" t="s">
        <v>320</v>
      </c>
      <c r="R106" s="31" t="s">
        <v>186</v>
      </c>
      <c r="S106" s="62" t="s">
        <v>132</v>
      </c>
      <c r="T106" s="173" t="s">
        <v>145</v>
      </c>
      <c r="U106" s="173" t="s">
        <v>132</v>
      </c>
      <c r="V106" s="173" t="s">
        <v>132</v>
      </c>
      <c r="W106" s="173" t="s">
        <v>145</v>
      </c>
      <c r="X106" s="173" t="s">
        <v>132</v>
      </c>
      <c r="Y106" s="173" t="s">
        <v>132</v>
      </c>
      <c r="Z106" s="175">
        <v>65.69</v>
      </c>
      <c r="AA106" s="62" t="s">
        <v>130</v>
      </c>
      <c r="AB106" s="21" t="s">
        <v>128</v>
      </c>
      <c r="AC106" s="21" t="s">
        <v>128</v>
      </c>
    </row>
    <row r="107" spans="2:29" ht="24" customHeight="1" x14ac:dyDescent="0.2">
      <c r="B107" s="32">
        <v>100</v>
      </c>
      <c r="C107" s="102" t="s">
        <v>319</v>
      </c>
      <c r="D107" s="105">
        <v>26451.599999999999</v>
      </c>
      <c r="E107" s="31"/>
      <c r="F107" s="31"/>
      <c r="G107" s="105">
        <f t="shared" si="4"/>
        <v>26451.599999999999</v>
      </c>
      <c r="H107" s="21" t="s">
        <v>561</v>
      </c>
      <c r="I107" s="21" t="s">
        <v>526</v>
      </c>
      <c r="J107" s="163" t="s">
        <v>138</v>
      </c>
      <c r="K107" s="196"/>
      <c r="L107" s="45">
        <v>204000</v>
      </c>
      <c r="M107" s="69" t="s">
        <v>304</v>
      </c>
      <c r="N107" s="69"/>
      <c r="O107" s="32">
        <v>100</v>
      </c>
      <c r="P107" s="31" t="s">
        <v>136</v>
      </c>
      <c r="Q107" s="31" t="s">
        <v>318</v>
      </c>
      <c r="R107" s="31" t="s">
        <v>186</v>
      </c>
      <c r="S107" s="62" t="s">
        <v>132</v>
      </c>
      <c r="T107" s="173" t="s">
        <v>131</v>
      </c>
      <c r="U107" s="173" t="s">
        <v>132</v>
      </c>
      <c r="V107" s="173" t="s">
        <v>132</v>
      </c>
      <c r="W107" s="173" t="s">
        <v>146</v>
      </c>
      <c r="X107" s="173" t="s">
        <v>132</v>
      </c>
      <c r="Y107" s="173" t="s">
        <v>132</v>
      </c>
      <c r="Z107" s="175">
        <v>119.63</v>
      </c>
      <c r="AA107" s="62" t="s">
        <v>130</v>
      </c>
      <c r="AB107" s="21" t="s">
        <v>128</v>
      </c>
      <c r="AC107" s="21" t="s">
        <v>128</v>
      </c>
    </row>
    <row r="108" spans="2:29" ht="25.5" customHeight="1" x14ac:dyDescent="0.2">
      <c r="B108" s="32">
        <v>101</v>
      </c>
      <c r="C108" s="102" t="s">
        <v>317</v>
      </c>
      <c r="D108" s="31">
        <v>3465.78</v>
      </c>
      <c r="E108" s="31"/>
      <c r="F108" s="31"/>
      <c r="G108" s="105">
        <f t="shared" si="4"/>
        <v>3465.78</v>
      </c>
      <c r="H108" s="21" t="s">
        <v>561</v>
      </c>
      <c r="I108" s="21" t="s">
        <v>526</v>
      </c>
      <c r="J108" s="163" t="s">
        <v>138</v>
      </c>
      <c r="K108" s="196">
        <v>3465.78</v>
      </c>
      <c r="L108" s="177"/>
      <c r="M108" s="69" t="s">
        <v>304</v>
      </c>
      <c r="N108" s="69"/>
      <c r="O108" s="32">
        <v>101</v>
      </c>
      <c r="P108" s="31" t="s">
        <v>195</v>
      </c>
      <c r="Q108" s="31" t="s">
        <v>142</v>
      </c>
      <c r="R108" s="31" t="s">
        <v>186</v>
      </c>
      <c r="S108" s="62" t="s">
        <v>132</v>
      </c>
      <c r="T108" s="173" t="s">
        <v>146</v>
      </c>
      <c r="U108" s="173" t="s">
        <v>132</v>
      </c>
      <c r="V108" s="173" t="s">
        <v>132</v>
      </c>
      <c r="W108" s="173" t="s">
        <v>145</v>
      </c>
      <c r="X108" s="173" t="s">
        <v>132</v>
      </c>
      <c r="Y108" s="173" t="s">
        <v>132</v>
      </c>
      <c r="Z108" s="175">
        <v>71.27</v>
      </c>
      <c r="AA108" s="62" t="s">
        <v>130</v>
      </c>
      <c r="AB108" s="21" t="s">
        <v>128</v>
      </c>
      <c r="AC108" s="21" t="s">
        <v>128</v>
      </c>
    </row>
    <row r="109" spans="2:29" s="176" customFormat="1" ht="32.25" customHeight="1" x14ac:dyDescent="0.2">
      <c r="B109" s="32">
        <v>102</v>
      </c>
      <c r="C109" s="102" t="s">
        <v>563</v>
      </c>
      <c r="D109" s="173"/>
      <c r="E109" s="173"/>
      <c r="F109" s="173"/>
      <c r="G109" s="172"/>
      <c r="H109" s="62" t="s">
        <v>561</v>
      </c>
      <c r="I109" s="62" t="s">
        <v>526</v>
      </c>
      <c r="J109" s="165" t="s">
        <v>138</v>
      </c>
      <c r="K109" s="195">
        <v>2106.02</v>
      </c>
      <c r="L109" s="197"/>
      <c r="M109" s="62"/>
      <c r="N109" s="62"/>
      <c r="O109" s="32">
        <v>102</v>
      </c>
      <c r="P109" s="180" t="s">
        <v>940</v>
      </c>
      <c r="Q109" s="180" t="s">
        <v>226</v>
      </c>
      <c r="R109" s="173"/>
      <c r="S109" s="62"/>
      <c r="T109" s="173"/>
      <c r="U109" s="173"/>
      <c r="V109" s="173"/>
      <c r="W109" s="173"/>
      <c r="X109" s="173" t="s">
        <v>132</v>
      </c>
      <c r="Y109" s="173" t="s">
        <v>132</v>
      </c>
      <c r="Z109" s="175">
        <v>69.260000000000005</v>
      </c>
      <c r="AA109" s="181" t="s">
        <v>130</v>
      </c>
      <c r="AB109" s="181" t="s">
        <v>128</v>
      </c>
      <c r="AC109" s="181" t="s">
        <v>128</v>
      </c>
    </row>
    <row r="110" spans="2:29" ht="23.25" customHeight="1" x14ac:dyDescent="0.2">
      <c r="B110" s="32">
        <v>103</v>
      </c>
      <c r="C110" s="102" t="s">
        <v>316</v>
      </c>
      <c r="D110" s="31">
        <v>2373.5300000000002</v>
      </c>
      <c r="E110" s="31"/>
      <c r="F110" s="31"/>
      <c r="G110" s="105">
        <f t="shared" si="4"/>
        <v>2373.5300000000002</v>
      </c>
      <c r="H110" s="21" t="s">
        <v>561</v>
      </c>
      <c r="I110" s="21" t="s">
        <v>526</v>
      </c>
      <c r="J110" s="163" t="s">
        <v>138</v>
      </c>
      <c r="K110" s="196">
        <f>(G110)</f>
        <v>2373.5300000000002</v>
      </c>
      <c r="L110" s="177"/>
      <c r="M110" s="69" t="s">
        <v>304</v>
      </c>
      <c r="N110" s="69"/>
      <c r="O110" s="32">
        <v>103</v>
      </c>
      <c r="P110" s="31" t="s">
        <v>143</v>
      </c>
      <c r="Q110" s="31" t="s">
        <v>132</v>
      </c>
      <c r="R110" s="31" t="s">
        <v>301</v>
      </c>
      <c r="S110" s="62" t="s">
        <v>132</v>
      </c>
      <c r="T110" s="173" t="s">
        <v>145</v>
      </c>
      <c r="U110" s="173" t="s">
        <v>132</v>
      </c>
      <c r="V110" s="173" t="s">
        <v>132</v>
      </c>
      <c r="W110" s="173" t="s">
        <v>146</v>
      </c>
      <c r="X110" s="173" t="s">
        <v>132</v>
      </c>
      <c r="Y110" s="173" t="s">
        <v>132</v>
      </c>
      <c r="Z110" s="175">
        <v>97.85</v>
      </c>
      <c r="AA110" s="62" t="s">
        <v>130</v>
      </c>
      <c r="AB110" s="21" t="s">
        <v>128</v>
      </c>
      <c r="AC110" s="21" t="s">
        <v>128</v>
      </c>
    </row>
    <row r="111" spans="2:29" ht="27.75" customHeight="1" x14ac:dyDescent="0.2">
      <c r="B111" s="32">
        <v>104</v>
      </c>
      <c r="C111" s="102" t="s">
        <v>315</v>
      </c>
      <c r="D111" s="31">
        <v>2114.06</v>
      </c>
      <c r="E111" s="31"/>
      <c r="F111" s="31"/>
      <c r="G111" s="105">
        <f t="shared" si="4"/>
        <v>2114.06</v>
      </c>
      <c r="H111" s="21" t="s">
        <v>561</v>
      </c>
      <c r="I111" s="21" t="s">
        <v>526</v>
      </c>
      <c r="J111" s="163" t="s">
        <v>138</v>
      </c>
      <c r="K111" s="196"/>
      <c r="L111" s="45">
        <v>71000</v>
      </c>
      <c r="M111" s="69" t="s">
        <v>304</v>
      </c>
      <c r="N111" s="69"/>
      <c r="O111" s="32">
        <v>104</v>
      </c>
      <c r="P111" s="31" t="s">
        <v>136</v>
      </c>
      <c r="Q111" s="31" t="s">
        <v>314</v>
      </c>
      <c r="R111" s="31" t="s">
        <v>313</v>
      </c>
      <c r="S111" s="62" t="s">
        <v>132</v>
      </c>
      <c r="T111" s="173" t="s">
        <v>146</v>
      </c>
      <c r="U111" s="173" t="s">
        <v>131</v>
      </c>
      <c r="V111" s="173" t="s">
        <v>312</v>
      </c>
      <c r="W111" s="173" t="s">
        <v>146</v>
      </c>
      <c r="X111" s="173" t="s">
        <v>132</v>
      </c>
      <c r="Y111" s="173" t="s">
        <v>132</v>
      </c>
      <c r="Z111" s="175">
        <v>41.89</v>
      </c>
      <c r="AA111" s="62" t="s">
        <v>130</v>
      </c>
      <c r="AB111" s="21" t="s">
        <v>128</v>
      </c>
      <c r="AC111" s="21" t="s">
        <v>128</v>
      </c>
    </row>
    <row r="112" spans="2:29" s="176" customFormat="1" ht="27" customHeight="1" x14ac:dyDescent="0.2">
      <c r="B112" s="32">
        <v>105</v>
      </c>
      <c r="C112" s="191" t="s">
        <v>937</v>
      </c>
      <c r="D112" s="173">
        <v>3075.88</v>
      </c>
      <c r="E112" s="173"/>
      <c r="F112" s="173"/>
      <c r="G112" s="172">
        <f t="shared" si="4"/>
        <v>3075.88</v>
      </c>
      <c r="H112" s="62" t="s">
        <v>561</v>
      </c>
      <c r="I112" s="62" t="s">
        <v>526</v>
      </c>
      <c r="J112" s="165" t="s">
        <v>138</v>
      </c>
      <c r="K112" s="195">
        <f t="shared" ref="K112" si="9">(G112)</f>
        <v>3075.88</v>
      </c>
      <c r="L112" s="177"/>
      <c r="M112" s="62" t="s">
        <v>304</v>
      </c>
      <c r="N112" s="62"/>
      <c r="O112" s="32">
        <v>105</v>
      </c>
      <c r="P112" s="173" t="s">
        <v>136</v>
      </c>
      <c r="Q112" s="173" t="s">
        <v>311</v>
      </c>
      <c r="R112" s="173" t="s">
        <v>186</v>
      </c>
      <c r="S112" s="62" t="s">
        <v>132</v>
      </c>
      <c r="T112" s="173" t="s">
        <v>145</v>
      </c>
      <c r="U112" s="173" t="s">
        <v>146</v>
      </c>
      <c r="V112" s="173" t="s">
        <v>132</v>
      </c>
      <c r="W112" s="173" t="s">
        <v>145</v>
      </c>
      <c r="X112" s="173" t="s">
        <v>132</v>
      </c>
      <c r="Y112" s="173" t="s">
        <v>145</v>
      </c>
      <c r="Z112" s="175">
        <v>64.430000000000007</v>
      </c>
      <c r="AA112" s="62" t="s">
        <v>130</v>
      </c>
      <c r="AB112" s="62" t="s">
        <v>128</v>
      </c>
      <c r="AC112" s="62" t="s">
        <v>128</v>
      </c>
    </row>
    <row r="113" spans="2:29" ht="33" customHeight="1" x14ac:dyDescent="0.2">
      <c r="B113" s="32">
        <v>106</v>
      </c>
      <c r="C113" s="102" t="s">
        <v>310</v>
      </c>
      <c r="D113" s="31">
        <v>534.30999999999995</v>
      </c>
      <c r="E113" s="31"/>
      <c r="F113" s="31"/>
      <c r="G113" s="105">
        <f t="shared" si="4"/>
        <v>534.30999999999995</v>
      </c>
      <c r="H113" s="21" t="s">
        <v>561</v>
      </c>
      <c r="I113" s="21" t="s">
        <v>526</v>
      </c>
      <c r="J113" s="163" t="s">
        <v>138</v>
      </c>
      <c r="K113" s="45"/>
      <c r="L113" s="45">
        <v>90000</v>
      </c>
      <c r="M113" s="69" t="s">
        <v>304</v>
      </c>
      <c r="N113" s="69"/>
      <c r="O113" s="32">
        <v>106</v>
      </c>
      <c r="P113" s="31" t="s">
        <v>309</v>
      </c>
      <c r="Q113" s="31" t="s">
        <v>135</v>
      </c>
      <c r="R113" s="31" t="s">
        <v>193</v>
      </c>
      <c r="S113" s="62" t="s">
        <v>132</v>
      </c>
      <c r="T113" s="173" t="s">
        <v>146</v>
      </c>
      <c r="U113" s="173" t="s">
        <v>132</v>
      </c>
      <c r="V113" s="173" t="s">
        <v>132</v>
      </c>
      <c r="W113" s="173" t="s">
        <v>146</v>
      </c>
      <c r="X113" s="173" t="s">
        <v>132</v>
      </c>
      <c r="Y113" s="173" t="s">
        <v>132</v>
      </c>
      <c r="Z113" s="175">
        <v>52.67</v>
      </c>
      <c r="AA113" s="62" t="s">
        <v>130</v>
      </c>
      <c r="AB113" s="21" t="s">
        <v>128</v>
      </c>
      <c r="AC113" s="21" t="s">
        <v>128</v>
      </c>
    </row>
    <row r="114" spans="2:29" ht="27.75" customHeight="1" x14ac:dyDescent="0.2">
      <c r="B114" s="32">
        <v>107</v>
      </c>
      <c r="C114" s="102" t="s">
        <v>308</v>
      </c>
      <c r="D114" s="105">
        <v>5018</v>
      </c>
      <c r="E114" s="31"/>
      <c r="F114" s="31"/>
      <c r="G114" s="105">
        <f t="shared" si="4"/>
        <v>5018</v>
      </c>
      <c r="H114" s="21" t="s">
        <v>561</v>
      </c>
      <c r="I114" s="21" t="s">
        <v>526</v>
      </c>
      <c r="J114" s="163" t="s">
        <v>138</v>
      </c>
      <c r="K114" s="45"/>
      <c r="L114" s="45">
        <v>47000</v>
      </c>
      <c r="M114" s="69" t="s">
        <v>304</v>
      </c>
      <c r="N114" s="69"/>
      <c r="O114" s="32">
        <v>107</v>
      </c>
      <c r="P114" s="31" t="s">
        <v>136</v>
      </c>
      <c r="Q114" s="31" t="s">
        <v>132</v>
      </c>
      <c r="R114" s="31" t="s">
        <v>281</v>
      </c>
      <c r="S114" s="62" t="s">
        <v>132</v>
      </c>
      <c r="T114" s="173" t="s">
        <v>131</v>
      </c>
      <c r="U114" s="173" t="s">
        <v>132</v>
      </c>
      <c r="V114" s="173" t="s">
        <v>132</v>
      </c>
      <c r="W114" s="173" t="s">
        <v>131</v>
      </c>
      <c r="X114" s="173" t="s">
        <v>132</v>
      </c>
      <c r="Y114" s="173" t="s">
        <v>132</v>
      </c>
      <c r="Z114" s="175">
        <v>27.34</v>
      </c>
      <c r="AA114" s="62" t="s">
        <v>130</v>
      </c>
      <c r="AB114" s="21" t="s">
        <v>128</v>
      </c>
      <c r="AC114" s="21" t="s">
        <v>128</v>
      </c>
    </row>
    <row r="115" spans="2:29" ht="26.25" customHeight="1" x14ac:dyDescent="0.2">
      <c r="B115" s="32">
        <v>108</v>
      </c>
      <c r="C115" s="102" t="s">
        <v>307</v>
      </c>
      <c r="D115" s="31">
        <v>5651.28</v>
      </c>
      <c r="E115" s="31"/>
      <c r="F115" s="31"/>
      <c r="G115" s="105">
        <f t="shared" si="4"/>
        <v>5651.28</v>
      </c>
      <c r="H115" s="21" t="s">
        <v>561</v>
      </c>
      <c r="I115" s="21" t="s">
        <v>526</v>
      </c>
      <c r="J115" s="163" t="s">
        <v>138</v>
      </c>
      <c r="K115" s="45"/>
      <c r="L115" s="45">
        <v>123000</v>
      </c>
      <c r="M115" s="69" t="s">
        <v>304</v>
      </c>
      <c r="N115" s="69"/>
      <c r="O115" s="32">
        <v>108</v>
      </c>
      <c r="P115" s="31" t="s">
        <v>306</v>
      </c>
      <c r="Q115" s="31" t="s">
        <v>142</v>
      </c>
      <c r="R115" s="31" t="s">
        <v>166</v>
      </c>
      <c r="S115" s="62" t="s">
        <v>132</v>
      </c>
      <c r="T115" s="173" t="s">
        <v>132</v>
      </c>
      <c r="U115" s="173" t="s">
        <v>132</v>
      </c>
      <c r="V115" s="173" t="s">
        <v>132</v>
      </c>
      <c r="W115" s="173" t="s">
        <v>146</v>
      </c>
      <c r="X115" s="173" t="s">
        <v>132</v>
      </c>
      <c r="Y115" s="173" t="s">
        <v>132</v>
      </c>
      <c r="Z115" s="175">
        <v>72.38</v>
      </c>
      <c r="AA115" s="62" t="s">
        <v>130</v>
      </c>
      <c r="AB115" s="21" t="s">
        <v>128</v>
      </c>
      <c r="AC115" s="21" t="s">
        <v>128</v>
      </c>
    </row>
    <row r="116" spans="2:29" ht="33" customHeight="1" x14ac:dyDescent="0.2">
      <c r="B116" s="32">
        <v>109</v>
      </c>
      <c r="C116" s="102" t="s">
        <v>305</v>
      </c>
      <c r="D116" s="31">
        <v>1325.61</v>
      </c>
      <c r="E116" s="31"/>
      <c r="F116" s="31"/>
      <c r="G116" s="105">
        <f t="shared" si="4"/>
        <v>1325.61</v>
      </c>
      <c r="H116" s="21" t="s">
        <v>561</v>
      </c>
      <c r="I116" s="21" t="s">
        <v>526</v>
      </c>
      <c r="J116" s="163" t="s">
        <v>138</v>
      </c>
      <c r="K116" s="45"/>
      <c r="L116" s="45">
        <v>74000</v>
      </c>
      <c r="M116" s="69" t="s">
        <v>304</v>
      </c>
      <c r="N116" s="69"/>
      <c r="O116" s="32">
        <v>109</v>
      </c>
      <c r="P116" s="31" t="s">
        <v>223</v>
      </c>
      <c r="Q116" s="31" t="s">
        <v>132</v>
      </c>
      <c r="R116" s="31" t="s">
        <v>237</v>
      </c>
      <c r="S116" s="62" t="s">
        <v>132</v>
      </c>
      <c r="T116" s="173" t="s">
        <v>131</v>
      </c>
      <c r="U116" s="173" t="s">
        <v>132</v>
      </c>
      <c r="V116" s="173" t="s">
        <v>132</v>
      </c>
      <c r="W116" s="173" t="s">
        <v>146</v>
      </c>
      <c r="X116" s="173" t="s">
        <v>132</v>
      </c>
      <c r="Y116" s="173" t="s">
        <v>132</v>
      </c>
      <c r="Z116" s="175">
        <v>43.65</v>
      </c>
      <c r="AA116" s="62" t="s">
        <v>130</v>
      </c>
      <c r="AB116" s="21" t="s">
        <v>128</v>
      </c>
      <c r="AC116" s="21" t="s">
        <v>128</v>
      </c>
    </row>
    <row r="117" spans="2:29" ht="27" customHeight="1" x14ac:dyDescent="0.2">
      <c r="B117" s="32">
        <v>110</v>
      </c>
      <c r="C117" s="102" t="s">
        <v>303</v>
      </c>
      <c r="D117" s="105">
        <v>4577.9399999999996</v>
      </c>
      <c r="E117" s="31"/>
      <c r="F117" s="31"/>
      <c r="G117" s="105">
        <v>4577.9399999999996</v>
      </c>
      <c r="H117" s="80" t="s">
        <v>561</v>
      </c>
      <c r="I117" s="80" t="s">
        <v>526</v>
      </c>
      <c r="J117" s="163" t="s">
        <v>138</v>
      </c>
      <c r="K117" s="198">
        <f>(G117)</f>
        <v>4577.9399999999996</v>
      </c>
      <c r="L117" s="169"/>
      <c r="M117" s="68" t="s">
        <v>137</v>
      </c>
      <c r="N117" s="68"/>
      <c r="O117" s="32">
        <v>110</v>
      </c>
      <c r="P117" s="31" t="s">
        <v>136</v>
      </c>
      <c r="Q117" s="31" t="s">
        <v>142</v>
      </c>
      <c r="R117" s="31" t="s">
        <v>302</v>
      </c>
      <c r="S117" s="62" t="s">
        <v>132</v>
      </c>
      <c r="T117" s="173" t="s">
        <v>145</v>
      </c>
      <c r="U117" s="173" t="s">
        <v>132</v>
      </c>
      <c r="V117" s="173" t="s">
        <v>132</v>
      </c>
      <c r="W117" s="173" t="s">
        <v>145</v>
      </c>
      <c r="X117" s="173" t="s">
        <v>132</v>
      </c>
      <c r="Y117" s="173" t="s">
        <v>145</v>
      </c>
      <c r="Z117" s="175">
        <v>27.3</v>
      </c>
      <c r="AA117" s="62" t="s">
        <v>130</v>
      </c>
      <c r="AB117" s="21" t="s">
        <v>128</v>
      </c>
      <c r="AC117" s="21" t="s">
        <v>128</v>
      </c>
    </row>
    <row r="118" spans="2:29" ht="25.5" customHeight="1" x14ac:dyDescent="0.2">
      <c r="B118" s="32">
        <v>111</v>
      </c>
      <c r="C118" s="102" t="s">
        <v>903</v>
      </c>
      <c r="D118" s="105">
        <v>3570.8</v>
      </c>
      <c r="E118" s="31"/>
      <c r="F118" s="31"/>
      <c r="G118" s="105">
        <v>3570.8</v>
      </c>
      <c r="H118" s="80" t="s">
        <v>561</v>
      </c>
      <c r="I118" s="80" t="s">
        <v>526</v>
      </c>
      <c r="J118" s="163" t="s">
        <v>138</v>
      </c>
      <c r="K118" s="33"/>
      <c r="L118" s="33">
        <v>123000</v>
      </c>
      <c r="M118" s="68" t="s">
        <v>137</v>
      </c>
      <c r="N118" s="68"/>
      <c r="O118" s="32">
        <v>111</v>
      </c>
      <c r="P118" s="31" t="s">
        <v>143</v>
      </c>
      <c r="Q118" s="31" t="s">
        <v>132</v>
      </c>
      <c r="R118" s="31" t="s">
        <v>301</v>
      </c>
      <c r="S118" s="62" t="s">
        <v>132</v>
      </c>
      <c r="T118" s="173" t="s">
        <v>146</v>
      </c>
      <c r="U118" s="173" t="s">
        <v>132</v>
      </c>
      <c r="V118" s="173" t="s">
        <v>132</v>
      </c>
      <c r="W118" s="173" t="s">
        <v>146</v>
      </c>
      <c r="X118" s="173" t="s">
        <v>132</v>
      </c>
      <c r="Y118" s="173" t="s">
        <v>132</v>
      </c>
      <c r="Z118" s="175">
        <v>71.84</v>
      </c>
      <c r="AA118" s="62" t="s">
        <v>130</v>
      </c>
      <c r="AB118" s="21" t="s">
        <v>128</v>
      </c>
      <c r="AC118" s="21" t="s">
        <v>128</v>
      </c>
    </row>
    <row r="119" spans="2:29" ht="25.5" customHeight="1" x14ac:dyDescent="0.2">
      <c r="B119" s="32">
        <v>112</v>
      </c>
      <c r="C119" s="102" t="s">
        <v>300</v>
      </c>
      <c r="D119" s="105">
        <v>4046.86</v>
      </c>
      <c r="E119" s="31"/>
      <c r="F119" s="31"/>
      <c r="G119" s="105">
        <v>4046.86</v>
      </c>
      <c r="H119" s="80" t="s">
        <v>561</v>
      </c>
      <c r="I119" s="80" t="s">
        <v>526</v>
      </c>
      <c r="J119" s="163" t="s">
        <v>138</v>
      </c>
      <c r="K119" s="33"/>
      <c r="L119" s="33">
        <v>61000</v>
      </c>
      <c r="M119" s="68" t="s">
        <v>137</v>
      </c>
      <c r="N119" s="68"/>
      <c r="O119" s="32">
        <v>112</v>
      </c>
      <c r="P119" s="31" t="s">
        <v>136</v>
      </c>
      <c r="Q119" s="31" t="s">
        <v>226</v>
      </c>
      <c r="R119" s="31" t="s">
        <v>299</v>
      </c>
      <c r="S119" s="62" t="s">
        <v>132</v>
      </c>
      <c r="T119" s="173" t="s">
        <v>146</v>
      </c>
      <c r="U119" s="173" t="s">
        <v>132</v>
      </c>
      <c r="V119" s="173" t="s">
        <v>132</v>
      </c>
      <c r="W119" s="173" t="s">
        <v>146</v>
      </c>
      <c r="X119" s="173" t="s">
        <v>132</v>
      </c>
      <c r="Y119" s="173" t="s">
        <v>132</v>
      </c>
      <c r="Z119" s="175">
        <v>35.6</v>
      </c>
      <c r="AA119" s="62" t="s">
        <v>130</v>
      </c>
      <c r="AB119" s="21" t="s">
        <v>144</v>
      </c>
      <c r="AC119" s="21" t="s">
        <v>128</v>
      </c>
    </row>
    <row r="120" spans="2:29" ht="27.75" customHeight="1" x14ac:dyDescent="0.2">
      <c r="B120" s="32">
        <v>113</v>
      </c>
      <c r="C120" s="102" t="s">
        <v>905</v>
      </c>
      <c r="D120" s="105">
        <v>4301.3500000000004</v>
      </c>
      <c r="E120" s="31"/>
      <c r="F120" s="31"/>
      <c r="G120" s="105">
        <v>4301.3500000000004</v>
      </c>
      <c r="H120" s="80" t="s">
        <v>561</v>
      </c>
      <c r="I120" s="80" t="s">
        <v>526</v>
      </c>
      <c r="J120" s="163" t="s">
        <v>138</v>
      </c>
      <c r="K120" s="33"/>
      <c r="L120" s="33">
        <v>142000</v>
      </c>
      <c r="M120" s="68" t="s">
        <v>137</v>
      </c>
      <c r="N120" s="68"/>
      <c r="O120" s="32">
        <v>113</v>
      </c>
      <c r="P120" s="31" t="s">
        <v>136</v>
      </c>
      <c r="Q120" s="31" t="s">
        <v>226</v>
      </c>
      <c r="R120" s="31" t="s">
        <v>264</v>
      </c>
      <c r="S120" s="62" t="s">
        <v>132</v>
      </c>
      <c r="T120" s="173" t="s">
        <v>146</v>
      </c>
      <c r="U120" s="173" t="s">
        <v>146</v>
      </c>
      <c r="V120" s="173" t="s">
        <v>132</v>
      </c>
      <c r="W120" s="173" t="s">
        <v>146</v>
      </c>
      <c r="X120" s="173" t="s">
        <v>132</v>
      </c>
      <c r="Y120" s="173" t="s">
        <v>132</v>
      </c>
      <c r="Z120" s="175">
        <v>83.07</v>
      </c>
      <c r="AA120" s="62" t="s">
        <v>130</v>
      </c>
      <c r="AB120" s="21" t="s">
        <v>128</v>
      </c>
      <c r="AC120" s="21" t="s">
        <v>128</v>
      </c>
    </row>
    <row r="121" spans="2:29" ht="33.75" customHeight="1" x14ac:dyDescent="0.2">
      <c r="B121" s="32">
        <v>114</v>
      </c>
      <c r="C121" s="102" t="s">
        <v>298</v>
      </c>
      <c r="D121" s="105">
        <v>4651.54</v>
      </c>
      <c r="E121" s="31"/>
      <c r="F121" s="31"/>
      <c r="G121" s="105">
        <v>4651.54</v>
      </c>
      <c r="H121" s="80" t="s">
        <v>561</v>
      </c>
      <c r="I121" s="80" t="s">
        <v>526</v>
      </c>
      <c r="J121" s="163" t="s">
        <v>138</v>
      </c>
      <c r="K121" s="33"/>
      <c r="L121" s="33">
        <v>100000</v>
      </c>
      <c r="M121" s="68" t="s">
        <v>137</v>
      </c>
      <c r="N121" s="68"/>
      <c r="O121" s="32">
        <v>114</v>
      </c>
      <c r="P121" s="31" t="s">
        <v>195</v>
      </c>
      <c r="Q121" s="31" t="s">
        <v>132</v>
      </c>
      <c r="R121" s="31" t="s">
        <v>285</v>
      </c>
      <c r="S121" s="62" t="s">
        <v>132</v>
      </c>
      <c r="T121" s="173" t="s">
        <v>132</v>
      </c>
      <c r="U121" s="173" t="s">
        <v>132</v>
      </c>
      <c r="V121" s="173" t="s">
        <v>132</v>
      </c>
      <c r="W121" s="173" t="s">
        <v>146</v>
      </c>
      <c r="X121" s="173" t="s">
        <v>132</v>
      </c>
      <c r="Y121" s="173" t="s">
        <v>132</v>
      </c>
      <c r="Z121" s="175">
        <v>58.41</v>
      </c>
      <c r="AA121" s="62" t="s">
        <v>130</v>
      </c>
      <c r="AB121" s="21" t="s">
        <v>128</v>
      </c>
      <c r="AC121" s="21" t="s">
        <v>128</v>
      </c>
    </row>
    <row r="122" spans="2:29" s="176" customFormat="1" ht="27" customHeight="1" x14ac:dyDescent="0.2">
      <c r="B122" s="32">
        <v>115</v>
      </c>
      <c r="C122" s="102" t="s">
        <v>906</v>
      </c>
      <c r="D122" s="172">
        <v>9409.1</v>
      </c>
      <c r="E122" s="173"/>
      <c r="F122" s="173"/>
      <c r="G122" s="172">
        <v>9409.1</v>
      </c>
      <c r="H122" s="174" t="s">
        <v>561</v>
      </c>
      <c r="I122" s="174" t="s">
        <v>526</v>
      </c>
      <c r="J122" s="165" t="s">
        <v>138</v>
      </c>
      <c r="K122" s="198">
        <f t="shared" ref="K122" si="10">(G122)</f>
        <v>9409.1</v>
      </c>
      <c r="L122" s="169"/>
      <c r="M122" s="174" t="s">
        <v>137</v>
      </c>
      <c r="N122" s="174"/>
      <c r="O122" s="32">
        <v>115</v>
      </c>
      <c r="P122" s="173" t="s">
        <v>297</v>
      </c>
      <c r="Q122" s="173" t="s">
        <v>296</v>
      </c>
      <c r="R122" s="173" t="s">
        <v>295</v>
      </c>
      <c r="S122" s="62" t="s">
        <v>132</v>
      </c>
      <c r="T122" s="173" t="s">
        <v>145</v>
      </c>
      <c r="U122" s="173" t="s">
        <v>132</v>
      </c>
      <c r="V122" s="173" t="s">
        <v>132</v>
      </c>
      <c r="W122" s="173" t="s">
        <v>146</v>
      </c>
      <c r="X122" s="173" t="s">
        <v>132</v>
      </c>
      <c r="Y122" s="173" t="s">
        <v>132</v>
      </c>
      <c r="Z122" s="175">
        <v>81</v>
      </c>
      <c r="AA122" s="62" t="s">
        <v>130</v>
      </c>
      <c r="AB122" s="62" t="s">
        <v>144</v>
      </c>
      <c r="AC122" s="62" t="s">
        <v>128</v>
      </c>
    </row>
    <row r="123" spans="2:29" s="176" customFormat="1" ht="27" customHeight="1" x14ac:dyDescent="0.2">
      <c r="B123" s="32">
        <v>116</v>
      </c>
      <c r="C123" s="102" t="s">
        <v>907</v>
      </c>
      <c r="D123" s="172">
        <v>4839.12</v>
      </c>
      <c r="E123" s="173"/>
      <c r="F123" s="173"/>
      <c r="G123" s="172">
        <v>4839.12</v>
      </c>
      <c r="H123" s="174" t="s">
        <v>561</v>
      </c>
      <c r="I123" s="174" t="s">
        <v>526</v>
      </c>
      <c r="J123" s="165" t="s">
        <v>138</v>
      </c>
      <c r="K123" s="46"/>
      <c r="L123" s="46">
        <v>74000</v>
      </c>
      <c r="M123" s="174" t="s">
        <v>137</v>
      </c>
      <c r="N123" s="174"/>
      <c r="O123" s="32">
        <v>116</v>
      </c>
      <c r="P123" s="173" t="s">
        <v>136</v>
      </c>
      <c r="Q123" s="173" t="s">
        <v>142</v>
      </c>
      <c r="R123" s="173" t="s">
        <v>294</v>
      </c>
      <c r="S123" s="62" t="s">
        <v>132</v>
      </c>
      <c r="T123" s="173" t="s">
        <v>131</v>
      </c>
      <c r="U123" s="173" t="s">
        <v>131</v>
      </c>
      <c r="V123" s="173" t="s">
        <v>132</v>
      </c>
      <c r="W123" s="173" t="s">
        <v>131</v>
      </c>
      <c r="X123" s="173" t="s">
        <v>132</v>
      </c>
      <c r="Y123" s="173" t="s">
        <v>132</v>
      </c>
      <c r="Z123" s="175">
        <v>43.18</v>
      </c>
      <c r="AA123" s="62" t="s">
        <v>130</v>
      </c>
      <c r="AB123" s="62" t="s">
        <v>128</v>
      </c>
      <c r="AC123" s="62" t="s">
        <v>128</v>
      </c>
    </row>
    <row r="124" spans="2:29" s="176" customFormat="1" ht="29.25" customHeight="1" x14ac:dyDescent="0.2">
      <c r="B124" s="32">
        <v>117</v>
      </c>
      <c r="C124" s="102" t="s">
        <v>904</v>
      </c>
      <c r="D124" s="172">
        <v>4944.1499999999996</v>
      </c>
      <c r="E124" s="173"/>
      <c r="F124" s="173"/>
      <c r="G124" s="172">
        <v>4944.1499999999996</v>
      </c>
      <c r="H124" s="174" t="s">
        <v>561</v>
      </c>
      <c r="I124" s="174" t="s">
        <v>526</v>
      </c>
      <c r="J124" s="165" t="s">
        <v>138</v>
      </c>
      <c r="K124" s="46"/>
      <c r="L124" s="46">
        <v>51000</v>
      </c>
      <c r="M124" s="174" t="s">
        <v>137</v>
      </c>
      <c r="N124" s="174"/>
      <c r="O124" s="32">
        <v>117</v>
      </c>
      <c r="P124" s="173" t="s">
        <v>276</v>
      </c>
      <c r="Q124" s="173" t="s">
        <v>142</v>
      </c>
      <c r="R124" s="173" t="s">
        <v>293</v>
      </c>
      <c r="S124" s="62" t="s">
        <v>132</v>
      </c>
      <c r="T124" s="173" t="s">
        <v>146</v>
      </c>
      <c r="U124" s="173" t="s">
        <v>132</v>
      </c>
      <c r="V124" s="173" t="s">
        <v>132</v>
      </c>
      <c r="W124" s="173" t="s">
        <v>146</v>
      </c>
      <c r="X124" s="173" t="s">
        <v>132</v>
      </c>
      <c r="Y124" s="173" t="s">
        <v>132</v>
      </c>
      <c r="Z124" s="175">
        <v>29.7</v>
      </c>
      <c r="AA124" s="62" t="s">
        <v>130</v>
      </c>
      <c r="AB124" s="62" t="s">
        <v>128</v>
      </c>
      <c r="AC124" s="62" t="s">
        <v>128</v>
      </c>
    </row>
    <row r="125" spans="2:29" ht="27.75" customHeight="1" x14ac:dyDescent="0.2">
      <c r="B125" s="32">
        <v>118</v>
      </c>
      <c r="C125" s="102" t="s">
        <v>292</v>
      </c>
      <c r="D125" s="105">
        <v>19780</v>
      </c>
      <c r="E125" s="31"/>
      <c r="F125" s="31"/>
      <c r="G125" s="105">
        <v>19780</v>
      </c>
      <c r="H125" s="80" t="s">
        <v>561</v>
      </c>
      <c r="I125" s="80" t="s">
        <v>526</v>
      </c>
      <c r="J125" s="163" t="s">
        <v>138</v>
      </c>
      <c r="K125" s="33"/>
      <c r="L125" s="33">
        <v>173000</v>
      </c>
      <c r="M125" s="68" t="s">
        <v>137</v>
      </c>
      <c r="N125" s="68"/>
      <c r="O125" s="32">
        <v>118</v>
      </c>
      <c r="P125" s="31" t="s">
        <v>136</v>
      </c>
      <c r="Q125" s="31" t="s">
        <v>135</v>
      </c>
      <c r="R125" s="31" t="s">
        <v>189</v>
      </c>
      <c r="S125" s="62" t="s">
        <v>132</v>
      </c>
      <c r="T125" s="173" t="s">
        <v>146</v>
      </c>
      <c r="U125" s="173" t="s">
        <v>132</v>
      </c>
      <c r="V125" s="173" t="s">
        <v>132</v>
      </c>
      <c r="W125" s="173" t="s">
        <v>146</v>
      </c>
      <c r="X125" s="173" t="s">
        <v>132</v>
      </c>
      <c r="Y125" s="173" t="s">
        <v>132</v>
      </c>
      <c r="Z125" s="175">
        <v>101.25</v>
      </c>
      <c r="AA125" s="62" t="s">
        <v>130</v>
      </c>
      <c r="AB125" s="21" t="s">
        <v>128</v>
      </c>
      <c r="AC125" s="21" t="s">
        <v>128</v>
      </c>
    </row>
    <row r="126" spans="2:29" ht="24" customHeight="1" x14ac:dyDescent="0.2">
      <c r="B126" s="32">
        <v>119</v>
      </c>
      <c r="C126" s="102" t="s">
        <v>291</v>
      </c>
      <c r="D126" s="105">
        <v>2746.68</v>
      </c>
      <c r="E126" s="31"/>
      <c r="F126" s="31"/>
      <c r="G126" s="105">
        <v>2746.68</v>
      </c>
      <c r="H126" s="80" t="s">
        <v>561</v>
      </c>
      <c r="I126" s="80" t="s">
        <v>526</v>
      </c>
      <c r="J126" s="163" t="s">
        <v>138</v>
      </c>
      <c r="K126" s="33"/>
      <c r="L126" s="33">
        <v>86000</v>
      </c>
      <c r="M126" s="68" t="s">
        <v>137</v>
      </c>
      <c r="N126" s="68"/>
      <c r="O126" s="32">
        <v>119</v>
      </c>
      <c r="P126" s="31" t="s">
        <v>136</v>
      </c>
      <c r="Q126" s="31" t="s">
        <v>135</v>
      </c>
      <c r="R126" s="31" t="s">
        <v>290</v>
      </c>
      <c r="S126" s="62" t="s">
        <v>132</v>
      </c>
      <c r="T126" s="173" t="s">
        <v>146</v>
      </c>
      <c r="U126" s="173" t="s">
        <v>132</v>
      </c>
      <c r="V126" s="173" t="s">
        <v>132</v>
      </c>
      <c r="W126" s="173" t="s">
        <v>146</v>
      </c>
      <c r="X126" s="173" t="s">
        <v>132</v>
      </c>
      <c r="Y126" s="173" t="s">
        <v>132</v>
      </c>
      <c r="Z126" s="175">
        <v>50.31</v>
      </c>
      <c r="AA126" s="62" t="s">
        <v>130</v>
      </c>
      <c r="AB126" s="21" t="s">
        <v>128</v>
      </c>
      <c r="AC126" s="21" t="s">
        <v>128</v>
      </c>
    </row>
    <row r="127" spans="2:29" s="176" customFormat="1" ht="21" customHeight="1" x14ac:dyDescent="0.2">
      <c r="B127" s="32">
        <v>120</v>
      </c>
      <c r="C127" s="102" t="s">
        <v>908</v>
      </c>
      <c r="D127" s="172">
        <v>2302.58</v>
      </c>
      <c r="E127" s="173"/>
      <c r="F127" s="173"/>
      <c r="G127" s="172">
        <v>2302.58</v>
      </c>
      <c r="H127" s="174" t="s">
        <v>561</v>
      </c>
      <c r="I127" s="174" t="s">
        <v>526</v>
      </c>
      <c r="J127" s="165" t="s">
        <v>138</v>
      </c>
      <c r="K127" s="46"/>
      <c r="L127" s="46">
        <v>210000</v>
      </c>
      <c r="M127" s="174" t="s">
        <v>137</v>
      </c>
      <c r="N127" s="174"/>
      <c r="O127" s="32">
        <v>120</v>
      </c>
      <c r="P127" s="173" t="s">
        <v>289</v>
      </c>
      <c r="Q127" s="173" t="s">
        <v>142</v>
      </c>
      <c r="R127" s="173" t="s">
        <v>141</v>
      </c>
      <c r="S127" s="62" t="s">
        <v>132</v>
      </c>
      <c r="T127" s="173" t="s">
        <v>146</v>
      </c>
      <c r="U127" s="173" t="s">
        <v>132</v>
      </c>
      <c r="V127" s="173" t="s">
        <v>132</v>
      </c>
      <c r="W127" s="173" t="s">
        <v>146</v>
      </c>
      <c r="X127" s="173" t="s">
        <v>132</v>
      </c>
      <c r="Y127" s="173" t="s">
        <v>132</v>
      </c>
      <c r="Z127" s="175">
        <v>123.25</v>
      </c>
      <c r="AA127" s="62" t="s">
        <v>130</v>
      </c>
      <c r="AB127" s="62" t="s">
        <v>128</v>
      </c>
      <c r="AC127" s="62" t="s">
        <v>128</v>
      </c>
    </row>
    <row r="128" spans="2:29" ht="29.25" customHeight="1" x14ac:dyDescent="0.2">
      <c r="B128" s="32">
        <v>121</v>
      </c>
      <c r="C128" s="102" t="s">
        <v>288</v>
      </c>
      <c r="D128" s="105">
        <v>7439.72</v>
      </c>
      <c r="E128" s="31"/>
      <c r="F128" s="31"/>
      <c r="G128" s="105">
        <v>7439.72</v>
      </c>
      <c r="H128" s="80" t="s">
        <v>561</v>
      </c>
      <c r="I128" s="80" t="s">
        <v>526</v>
      </c>
      <c r="J128" s="163" t="s">
        <v>138</v>
      </c>
      <c r="K128" s="33"/>
      <c r="L128" s="33">
        <v>328000</v>
      </c>
      <c r="M128" s="68" t="s">
        <v>137</v>
      </c>
      <c r="N128" s="68"/>
      <c r="O128" s="32">
        <v>121</v>
      </c>
      <c r="P128" s="31" t="s">
        <v>287</v>
      </c>
      <c r="Q128" s="31" t="s">
        <v>286</v>
      </c>
      <c r="R128" s="31" t="s">
        <v>285</v>
      </c>
      <c r="S128" s="62" t="s">
        <v>132</v>
      </c>
      <c r="T128" s="173" t="s">
        <v>284</v>
      </c>
      <c r="U128" s="173" t="s">
        <v>132</v>
      </c>
      <c r="V128" s="173" t="s">
        <v>132</v>
      </c>
      <c r="W128" s="173" t="s">
        <v>132</v>
      </c>
      <c r="X128" s="173" t="s">
        <v>132</v>
      </c>
      <c r="Y128" s="173" t="s">
        <v>132</v>
      </c>
      <c r="Z128" s="175">
        <v>77.03</v>
      </c>
      <c r="AA128" s="62" t="s">
        <v>130</v>
      </c>
      <c r="AB128" s="21" t="s">
        <v>128</v>
      </c>
      <c r="AC128" s="21" t="s">
        <v>128</v>
      </c>
    </row>
    <row r="129" spans="2:29" ht="27.75" customHeight="1" x14ac:dyDescent="0.2">
      <c r="B129" s="32">
        <v>122</v>
      </c>
      <c r="C129" s="102" t="s">
        <v>909</v>
      </c>
      <c r="D129" s="105">
        <v>9156.07</v>
      </c>
      <c r="E129" s="31"/>
      <c r="F129" s="31"/>
      <c r="G129" s="105">
        <v>9156.07</v>
      </c>
      <c r="H129" s="80" t="s">
        <v>561</v>
      </c>
      <c r="I129" s="80" t="s">
        <v>526</v>
      </c>
      <c r="J129" s="163" t="s">
        <v>138</v>
      </c>
      <c r="K129" s="33"/>
      <c r="L129" s="33">
        <v>179000</v>
      </c>
      <c r="M129" s="68" t="s">
        <v>137</v>
      </c>
      <c r="N129" s="68"/>
      <c r="O129" s="32">
        <v>122</v>
      </c>
      <c r="P129" s="31" t="s">
        <v>283</v>
      </c>
      <c r="Q129" s="31" t="s">
        <v>142</v>
      </c>
      <c r="R129" s="31" t="s">
        <v>275</v>
      </c>
      <c r="S129" s="62" t="s">
        <v>132</v>
      </c>
      <c r="T129" s="173" t="s">
        <v>146</v>
      </c>
      <c r="U129" s="173" t="s">
        <v>132</v>
      </c>
      <c r="V129" s="173" t="s">
        <v>132</v>
      </c>
      <c r="W129" s="173" t="s">
        <v>132</v>
      </c>
      <c r="X129" s="173" t="s">
        <v>132</v>
      </c>
      <c r="Y129" s="173" t="s">
        <v>132</v>
      </c>
      <c r="Z129" s="175">
        <v>104.72</v>
      </c>
      <c r="AA129" s="62" t="s">
        <v>130</v>
      </c>
      <c r="AB129" s="21" t="s">
        <v>128</v>
      </c>
      <c r="AC129" s="21" t="s">
        <v>128</v>
      </c>
    </row>
    <row r="130" spans="2:29" ht="28.5" customHeight="1" x14ac:dyDescent="0.2">
      <c r="B130" s="32">
        <v>123</v>
      </c>
      <c r="C130" s="102" t="s">
        <v>303</v>
      </c>
      <c r="D130" s="105">
        <v>35</v>
      </c>
      <c r="E130" s="31"/>
      <c r="F130" s="31"/>
      <c r="G130" s="105">
        <v>35</v>
      </c>
      <c r="H130" s="80" t="s">
        <v>561</v>
      </c>
      <c r="I130" s="80" t="s">
        <v>526</v>
      </c>
      <c r="J130" s="163" t="s">
        <v>138</v>
      </c>
      <c r="K130" s="33"/>
      <c r="L130" s="33">
        <v>28000</v>
      </c>
      <c r="M130" s="68" t="s">
        <v>137</v>
      </c>
      <c r="N130" s="68"/>
      <c r="O130" s="32">
        <v>123</v>
      </c>
      <c r="P130" s="31" t="s">
        <v>136</v>
      </c>
      <c r="Q130" s="31" t="s">
        <v>142</v>
      </c>
      <c r="R130" s="31" t="s">
        <v>282</v>
      </c>
      <c r="S130" s="62" t="s">
        <v>132</v>
      </c>
      <c r="T130" s="173" t="s">
        <v>146</v>
      </c>
      <c r="U130" s="173" t="s">
        <v>132</v>
      </c>
      <c r="V130" s="173" t="s">
        <v>132</v>
      </c>
      <c r="W130" s="173" t="s">
        <v>131</v>
      </c>
      <c r="X130" s="173" t="s">
        <v>132</v>
      </c>
      <c r="Y130" s="173" t="s">
        <v>132</v>
      </c>
      <c r="Z130" s="175">
        <v>16.690000000000001</v>
      </c>
      <c r="AA130" s="62" t="s">
        <v>130</v>
      </c>
      <c r="AB130" s="21" t="s">
        <v>128</v>
      </c>
      <c r="AC130" s="21" t="s">
        <v>128</v>
      </c>
    </row>
    <row r="131" spans="2:29" ht="30" customHeight="1" x14ac:dyDescent="0.2">
      <c r="B131" s="32">
        <v>124</v>
      </c>
      <c r="C131" s="102" t="s">
        <v>910</v>
      </c>
      <c r="D131" s="105">
        <v>125.96</v>
      </c>
      <c r="E131" s="31"/>
      <c r="F131" s="31"/>
      <c r="G131" s="105">
        <v>125.96</v>
      </c>
      <c r="H131" s="80" t="s">
        <v>561</v>
      </c>
      <c r="I131" s="80" t="s">
        <v>526</v>
      </c>
      <c r="J131" s="163" t="s">
        <v>138</v>
      </c>
      <c r="K131" s="33"/>
      <c r="L131" s="33">
        <v>92000</v>
      </c>
      <c r="M131" s="68" t="s">
        <v>137</v>
      </c>
      <c r="N131" s="68"/>
      <c r="O131" s="32">
        <v>124</v>
      </c>
      <c r="P131" s="31" t="s">
        <v>143</v>
      </c>
      <c r="Q131" s="31" t="s">
        <v>132</v>
      </c>
      <c r="R131" s="31" t="s">
        <v>237</v>
      </c>
      <c r="S131" s="62" t="s">
        <v>132</v>
      </c>
      <c r="T131" s="173" t="s">
        <v>146</v>
      </c>
      <c r="U131" s="173" t="s">
        <v>132</v>
      </c>
      <c r="V131" s="173" t="s">
        <v>132</v>
      </c>
      <c r="W131" s="173" t="s">
        <v>146</v>
      </c>
      <c r="X131" s="173" t="s">
        <v>132</v>
      </c>
      <c r="Y131" s="173" t="s">
        <v>132</v>
      </c>
      <c r="Z131" s="175">
        <v>54.17</v>
      </c>
      <c r="AA131" s="62" t="s">
        <v>130</v>
      </c>
      <c r="AB131" s="21" t="s">
        <v>128</v>
      </c>
      <c r="AC131" s="21" t="s">
        <v>128</v>
      </c>
    </row>
    <row r="132" spans="2:29" ht="26.25" customHeight="1" x14ac:dyDescent="0.2">
      <c r="B132" s="32">
        <v>125</v>
      </c>
      <c r="C132" s="102" t="s">
        <v>280</v>
      </c>
      <c r="D132" s="105">
        <v>64.599999999999994</v>
      </c>
      <c r="E132" s="31"/>
      <c r="F132" s="31"/>
      <c r="G132" s="105">
        <v>64.599999999999994</v>
      </c>
      <c r="H132" s="80" t="s">
        <v>561</v>
      </c>
      <c r="I132" s="80" t="s">
        <v>526</v>
      </c>
      <c r="J132" s="163" t="s">
        <v>138</v>
      </c>
      <c r="K132" s="33"/>
      <c r="L132" s="33">
        <v>51000</v>
      </c>
      <c r="M132" s="68" t="s">
        <v>137</v>
      </c>
      <c r="N132" s="68"/>
      <c r="O132" s="32">
        <v>125</v>
      </c>
      <c r="P132" s="31" t="s">
        <v>276</v>
      </c>
      <c r="Q132" s="31" t="s">
        <v>279</v>
      </c>
      <c r="R132" s="31" t="s">
        <v>278</v>
      </c>
      <c r="S132" s="62" t="s">
        <v>132</v>
      </c>
      <c r="T132" s="173" t="s">
        <v>131</v>
      </c>
      <c r="U132" s="173" t="s">
        <v>132</v>
      </c>
      <c r="V132" s="173" t="s">
        <v>132</v>
      </c>
      <c r="W132" s="173" t="s">
        <v>132</v>
      </c>
      <c r="X132" s="173" t="s">
        <v>132</v>
      </c>
      <c r="Y132" s="173" t="s">
        <v>132</v>
      </c>
      <c r="Z132" s="175">
        <v>11.93</v>
      </c>
      <c r="AA132" s="62" t="s">
        <v>130</v>
      </c>
      <c r="AB132" s="21" t="s">
        <v>128</v>
      </c>
      <c r="AC132" s="21" t="s">
        <v>128</v>
      </c>
    </row>
    <row r="133" spans="2:29" ht="24" customHeight="1" x14ac:dyDescent="0.2">
      <c r="B133" s="32">
        <v>126</v>
      </c>
      <c r="C133" s="102" t="s">
        <v>277</v>
      </c>
      <c r="D133" s="105">
        <v>39.76</v>
      </c>
      <c r="E133" s="31"/>
      <c r="F133" s="31"/>
      <c r="G133" s="105">
        <v>39.76</v>
      </c>
      <c r="H133" s="80" t="s">
        <v>561</v>
      </c>
      <c r="I133" s="80" t="s">
        <v>526</v>
      </c>
      <c r="J133" s="163" t="s">
        <v>138</v>
      </c>
      <c r="K133" s="33"/>
      <c r="L133" s="33">
        <v>31000</v>
      </c>
      <c r="M133" s="68" t="s">
        <v>137</v>
      </c>
      <c r="N133" s="68"/>
      <c r="O133" s="32">
        <v>126</v>
      </c>
      <c r="P133" s="31" t="s">
        <v>276</v>
      </c>
      <c r="Q133" s="31" t="s">
        <v>132</v>
      </c>
      <c r="R133" s="31" t="s">
        <v>275</v>
      </c>
      <c r="S133" s="62" t="s">
        <v>132</v>
      </c>
      <c r="T133" s="173" t="s">
        <v>146</v>
      </c>
      <c r="U133" s="173" t="s">
        <v>132</v>
      </c>
      <c r="V133" s="173" t="s">
        <v>132</v>
      </c>
      <c r="W133" s="173" t="s">
        <v>146</v>
      </c>
      <c r="X133" s="173" t="s">
        <v>132</v>
      </c>
      <c r="Y133" s="173" t="s">
        <v>132</v>
      </c>
      <c r="Z133" s="175">
        <v>18.14</v>
      </c>
      <c r="AA133" s="62" t="s">
        <v>130</v>
      </c>
      <c r="AB133" s="21" t="s">
        <v>128</v>
      </c>
      <c r="AC133" s="21" t="s">
        <v>128</v>
      </c>
    </row>
    <row r="134" spans="2:29" ht="24" customHeight="1" x14ac:dyDescent="0.2">
      <c r="B134" s="32">
        <v>127</v>
      </c>
      <c r="C134" s="102" t="s">
        <v>274</v>
      </c>
      <c r="D134" s="105">
        <v>161.54</v>
      </c>
      <c r="E134" s="31"/>
      <c r="F134" s="31"/>
      <c r="G134" s="105">
        <v>161.54</v>
      </c>
      <c r="H134" s="80" t="s">
        <v>561</v>
      </c>
      <c r="I134" s="80" t="s">
        <v>526</v>
      </c>
      <c r="J134" s="163" t="s">
        <v>138</v>
      </c>
      <c r="K134" s="33"/>
      <c r="L134" s="33">
        <v>125000</v>
      </c>
      <c r="M134" s="68" t="s">
        <v>137</v>
      </c>
      <c r="N134" s="68"/>
      <c r="O134" s="32">
        <v>127</v>
      </c>
      <c r="P134" s="31" t="s">
        <v>143</v>
      </c>
      <c r="Q134" s="31" t="s">
        <v>142</v>
      </c>
      <c r="R134" s="31" t="s">
        <v>141</v>
      </c>
      <c r="S134" s="62" t="s">
        <v>132</v>
      </c>
      <c r="T134" s="173" t="s">
        <v>154</v>
      </c>
      <c r="U134" s="173" t="s">
        <v>131</v>
      </c>
      <c r="V134" s="173" t="s">
        <v>132</v>
      </c>
      <c r="W134" s="173" t="s">
        <v>131</v>
      </c>
      <c r="X134" s="173" t="s">
        <v>132</v>
      </c>
      <c r="Y134" s="173" t="s">
        <v>146</v>
      </c>
      <c r="Z134" s="175">
        <v>73.37</v>
      </c>
      <c r="AA134" s="62" t="s">
        <v>130</v>
      </c>
      <c r="AB134" s="21" t="s">
        <v>128</v>
      </c>
      <c r="AC134" s="21" t="s">
        <v>128</v>
      </c>
    </row>
    <row r="135" spans="2:29" ht="30" customHeight="1" x14ac:dyDescent="0.2">
      <c r="B135" s="32">
        <v>128</v>
      </c>
      <c r="C135" s="102" t="s">
        <v>273</v>
      </c>
      <c r="D135" s="105">
        <v>83.4</v>
      </c>
      <c r="E135" s="31"/>
      <c r="F135" s="31"/>
      <c r="G135" s="105">
        <v>83.4</v>
      </c>
      <c r="H135" s="80" t="s">
        <v>561</v>
      </c>
      <c r="I135" s="80" t="s">
        <v>526</v>
      </c>
      <c r="J135" s="163" t="s">
        <v>138</v>
      </c>
      <c r="K135" s="33"/>
      <c r="L135" s="33">
        <v>125000</v>
      </c>
      <c r="M135" s="68" t="s">
        <v>137</v>
      </c>
      <c r="N135" s="68"/>
      <c r="O135" s="32">
        <v>128</v>
      </c>
      <c r="P135" s="31" t="s">
        <v>136</v>
      </c>
      <c r="Q135" s="31" t="s">
        <v>135</v>
      </c>
      <c r="R135" s="31" t="s">
        <v>264</v>
      </c>
      <c r="S135" s="62" t="s">
        <v>132</v>
      </c>
      <c r="T135" s="173" t="s">
        <v>263</v>
      </c>
      <c r="U135" s="173" t="s">
        <v>132</v>
      </c>
      <c r="V135" s="173" t="s">
        <v>132</v>
      </c>
      <c r="W135" s="173" t="s">
        <v>263</v>
      </c>
      <c r="X135" s="173" t="s">
        <v>132</v>
      </c>
      <c r="Y135" s="173" t="s">
        <v>132</v>
      </c>
      <c r="Z135" s="175">
        <v>73.37</v>
      </c>
      <c r="AA135" s="62" t="s">
        <v>130</v>
      </c>
      <c r="AB135" s="21" t="s">
        <v>128</v>
      </c>
      <c r="AC135" s="21" t="s">
        <v>128</v>
      </c>
    </row>
    <row r="136" spans="2:29" ht="25.5" customHeight="1" x14ac:dyDescent="0.2">
      <c r="B136" s="32">
        <v>129</v>
      </c>
      <c r="C136" s="102" t="s">
        <v>911</v>
      </c>
      <c r="D136" s="31">
        <v>67.680000000000007</v>
      </c>
      <c r="E136" s="31"/>
      <c r="F136" s="31"/>
      <c r="G136" s="105">
        <v>67.680000000000007</v>
      </c>
      <c r="H136" s="80" t="s">
        <v>561</v>
      </c>
      <c r="I136" s="80" t="s">
        <v>526</v>
      </c>
      <c r="J136" s="163" t="s">
        <v>138</v>
      </c>
      <c r="K136" s="46"/>
      <c r="L136" s="33">
        <v>25000</v>
      </c>
      <c r="M136" s="68" t="s">
        <v>137</v>
      </c>
      <c r="N136" s="68"/>
      <c r="O136" s="32">
        <v>129</v>
      </c>
      <c r="P136" s="31" t="s">
        <v>195</v>
      </c>
      <c r="Q136" s="31" t="s">
        <v>132</v>
      </c>
      <c r="R136" s="31" t="s">
        <v>186</v>
      </c>
      <c r="S136" s="62" t="s">
        <v>132</v>
      </c>
      <c r="T136" s="173" t="s">
        <v>145</v>
      </c>
      <c r="U136" s="173" t="s">
        <v>132</v>
      </c>
      <c r="V136" s="173" t="s">
        <v>132</v>
      </c>
      <c r="W136" s="173" t="s">
        <v>145</v>
      </c>
      <c r="X136" s="173" t="s">
        <v>132</v>
      </c>
      <c r="Y136" s="173" t="s">
        <v>132</v>
      </c>
      <c r="Z136" s="175">
        <v>18.170000000000002</v>
      </c>
      <c r="AA136" s="62" t="s">
        <v>130</v>
      </c>
      <c r="AB136" s="21" t="s">
        <v>128</v>
      </c>
      <c r="AC136" s="21" t="s">
        <v>128</v>
      </c>
    </row>
    <row r="137" spans="2:29" ht="31.5" customHeight="1" x14ac:dyDescent="0.2">
      <c r="B137" s="32">
        <v>130</v>
      </c>
      <c r="C137" s="102" t="s">
        <v>272</v>
      </c>
      <c r="D137" s="31">
        <v>112.19</v>
      </c>
      <c r="E137" s="31"/>
      <c r="F137" s="31"/>
      <c r="G137" s="105">
        <v>112.19</v>
      </c>
      <c r="H137" s="80" t="s">
        <v>561</v>
      </c>
      <c r="I137" s="80" t="s">
        <v>526</v>
      </c>
      <c r="J137" s="163" t="s">
        <v>138</v>
      </c>
      <c r="K137" s="33"/>
      <c r="L137" s="33">
        <v>42000</v>
      </c>
      <c r="M137" s="68" t="s">
        <v>137</v>
      </c>
      <c r="N137" s="68"/>
      <c r="O137" s="32">
        <v>130</v>
      </c>
      <c r="P137" s="31" t="s">
        <v>136</v>
      </c>
      <c r="Q137" s="31" t="s">
        <v>142</v>
      </c>
      <c r="R137" s="31" t="s">
        <v>271</v>
      </c>
      <c r="S137" s="62" t="s">
        <v>132</v>
      </c>
      <c r="T137" s="173" t="s">
        <v>131</v>
      </c>
      <c r="U137" s="173" t="s">
        <v>131</v>
      </c>
      <c r="V137" s="173" t="s">
        <v>132</v>
      </c>
      <c r="W137" s="173" t="s">
        <v>146</v>
      </c>
      <c r="X137" s="173" t="s">
        <v>132</v>
      </c>
      <c r="Y137" s="173" t="s">
        <v>132</v>
      </c>
      <c r="Z137" s="175">
        <v>44.52</v>
      </c>
      <c r="AA137" s="62" t="s">
        <v>130</v>
      </c>
      <c r="AB137" s="21" t="s">
        <v>128</v>
      </c>
      <c r="AC137" s="21" t="s">
        <v>128</v>
      </c>
    </row>
    <row r="138" spans="2:29" ht="31.5" customHeight="1" x14ac:dyDescent="0.2">
      <c r="B138" s="32">
        <v>131</v>
      </c>
      <c r="C138" s="102" t="s">
        <v>912</v>
      </c>
      <c r="D138" s="105">
        <v>16</v>
      </c>
      <c r="E138" s="31"/>
      <c r="F138" s="31"/>
      <c r="G138" s="105">
        <v>16</v>
      </c>
      <c r="H138" s="80" t="s">
        <v>561</v>
      </c>
      <c r="I138" s="80" t="s">
        <v>526</v>
      </c>
      <c r="J138" s="163" t="s">
        <v>138</v>
      </c>
      <c r="K138" s="33"/>
      <c r="L138" s="33">
        <v>22000</v>
      </c>
      <c r="M138" s="68" t="s">
        <v>137</v>
      </c>
      <c r="N138" s="68"/>
      <c r="O138" s="32">
        <v>131</v>
      </c>
      <c r="P138" s="31" t="s">
        <v>143</v>
      </c>
      <c r="Q138" s="31" t="s">
        <v>132</v>
      </c>
      <c r="R138" s="31" t="s">
        <v>270</v>
      </c>
      <c r="S138" s="62" t="s">
        <v>132</v>
      </c>
      <c r="T138" s="173" t="s">
        <v>131</v>
      </c>
      <c r="U138" s="173" t="s">
        <v>132</v>
      </c>
      <c r="V138" s="173" t="s">
        <v>132</v>
      </c>
      <c r="W138" s="173" t="s">
        <v>146</v>
      </c>
      <c r="X138" s="173" t="s">
        <v>132</v>
      </c>
      <c r="Y138" s="173" t="s">
        <v>132</v>
      </c>
      <c r="Z138" s="175">
        <v>13</v>
      </c>
      <c r="AA138" s="62" t="s">
        <v>130</v>
      </c>
      <c r="AB138" s="21" t="s">
        <v>128</v>
      </c>
      <c r="AC138" s="21" t="s">
        <v>128</v>
      </c>
    </row>
    <row r="139" spans="2:29" ht="31.5" customHeight="1" x14ac:dyDescent="0.2">
      <c r="B139" s="32">
        <v>132</v>
      </c>
      <c r="C139" s="102" t="s">
        <v>269</v>
      </c>
      <c r="D139" s="31">
        <v>39.15</v>
      </c>
      <c r="E139" s="31"/>
      <c r="F139" s="31"/>
      <c r="G139" s="105">
        <v>39.15</v>
      </c>
      <c r="H139" s="80" t="s">
        <v>561</v>
      </c>
      <c r="I139" s="80" t="s">
        <v>526</v>
      </c>
      <c r="J139" s="163" t="s">
        <v>138</v>
      </c>
      <c r="K139" s="33"/>
      <c r="L139" s="33">
        <v>16000</v>
      </c>
      <c r="M139" s="68" t="s">
        <v>137</v>
      </c>
      <c r="N139" s="68"/>
      <c r="O139" s="32">
        <v>132</v>
      </c>
      <c r="P139" s="31" t="s">
        <v>268</v>
      </c>
      <c r="Q139" s="31" t="s">
        <v>132</v>
      </c>
      <c r="R139" s="31" t="s">
        <v>267</v>
      </c>
      <c r="S139" s="62" t="s">
        <v>132</v>
      </c>
      <c r="T139" s="173" t="s">
        <v>131</v>
      </c>
      <c r="U139" s="173" t="s">
        <v>132</v>
      </c>
      <c r="V139" s="173" t="s">
        <v>132</v>
      </c>
      <c r="W139" s="173" t="s">
        <v>132</v>
      </c>
      <c r="X139" s="173" t="s">
        <v>132</v>
      </c>
      <c r="Y139" s="173" t="s">
        <v>132</v>
      </c>
      <c r="Z139" s="175">
        <v>14.85</v>
      </c>
      <c r="AA139" s="62" t="s">
        <v>130</v>
      </c>
      <c r="AB139" s="21" t="s">
        <v>128</v>
      </c>
      <c r="AC139" s="21" t="s">
        <v>128</v>
      </c>
    </row>
    <row r="140" spans="2:29" ht="31.5" customHeight="1" x14ac:dyDescent="0.2">
      <c r="B140" s="32">
        <v>133</v>
      </c>
      <c r="C140" s="102" t="s">
        <v>266</v>
      </c>
      <c r="D140" s="105">
        <v>5462.9</v>
      </c>
      <c r="E140" s="31"/>
      <c r="F140" s="31"/>
      <c r="G140" s="105">
        <v>5462.9</v>
      </c>
      <c r="H140" s="80" t="s">
        <v>561</v>
      </c>
      <c r="I140" s="80" t="s">
        <v>526</v>
      </c>
      <c r="J140" s="163" t="s">
        <v>138</v>
      </c>
      <c r="K140" s="33"/>
      <c r="L140" s="33">
        <v>76000</v>
      </c>
      <c r="M140" s="68" t="s">
        <v>137</v>
      </c>
      <c r="N140" s="68"/>
      <c r="O140" s="32">
        <v>133</v>
      </c>
      <c r="P140" s="31" t="s">
        <v>143</v>
      </c>
      <c r="Q140" s="31" t="s">
        <v>142</v>
      </c>
      <c r="R140" s="31" t="s">
        <v>141</v>
      </c>
      <c r="S140" s="62" t="s">
        <v>132</v>
      </c>
      <c r="T140" s="173" t="s">
        <v>146</v>
      </c>
      <c r="U140" s="173" t="s">
        <v>132</v>
      </c>
      <c r="V140" s="173" t="s">
        <v>132</v>
      </c>
      <c r="W140" s="173" t="s">
        <v>146</v>
      </c>
      <c r="X140" s="173" t="s">
        <v>132</v>
      </c>
      <c r="Y140" s="173" t="s">
        <v>132</v>
      </c>
      <c r="Z140" s="175">
        <v>72.38</v>
      </c>
      <c r="AA140" s="62" t="s">
        <v>130</v>
      </c>
      <c r="AB140" s="21" t="s">
        <v>128</v>
      </c>
      <c r="AC140" s="21" t="s">
        <v>128</v>
      </c>
    </row>
    <row r="141" spans="2:29" ht="27.75" customHeight="1" x14ac:dyDescent="0.2">
      <c r="B141" s="32">
        <v>134</v>
      </c>
      <c r="C141" s="102" t="s">
        <v>265</v>
      </c>
      <c r="D141" s="105">
        <v>4959</v>
      </c>
      <c r="E141" s="31"/>
      <c r="F141" s="31"/>
      <c r="G141" s="105">
        <v>4959</v>
      </c>
      <c r="H141" s="80" t="s">
        <v>561</v>
      </c>
      <c r="I141" s="80" t="s">
        <v>526</v>
      </c>
      <c r="J141" s="163" t="s">
        <v>138</v>
      </c>
      <c r="K141" s="33"/>
      <c r="L141" s="33">
        <v>49000</v>
      </c>
      <c r="M141" s="68" t="s">
        <v>137</v>
      </c>
      <c r="N141" s="68"/>
      <c r="O141" s="32">
        <v>134</v>
      </c>
      <c r="P141" s="31" t="s">
        <v>195</v>
      </c>
      <c r="Q141" s="31" t="s">
        <v>142</v>
      </c>
      <c r="R141" s="31" t="s">
        <v>264</v>
      </c>
      <c r="S141" s="62" t="s">
        <v>132</v>
      </c>
      <c r="T141" s="173" t="s">
        <v>263</v>
      </c>
      <c r="U141" s="173" t="s">
        <v>132</v>
      </c>
      <c r="V141" s="173" t="s">
        <v>132</v>
      </c>
      <c r="W141" s="173" t="s">
        <v>213</v>
      </c>
      <c r="X141" s="173" t="s">
        <v>132</v>
      </c>
      <c r="Y141" s="173" t="s">
        <v>132</v>
      </c>
      <c r="Z141" s="175">
        <v>47.25</v>
      </c>
      <c r="AA141" s="62" t="s">
        <v>130</v>
      </c>
      <c r="AB141" s="21" t="s">
        <v>144</v>
      </c>
      <c r="AC141" s="21" t="s">
        <v>128</v>
      </c>
    </row>
    <row r="142" spans="2:29" ht="36.75" customHeight="1" x14ac:dyDescent="0.2">
      <c r="B142" s="32">
        <v>135</v>
      </c>
      <c r="C142" s="102" t="s">
        <v>262</v>
      </c>
      <c r="D142" s="105">
        <v>8088.32</v>
      </c>
      <c r="E142" s="31"/>
      <c r="F142" s="31"/>
      <c r="G142" s="105">
        <v>8088.32</v>
      </c>
      <c r="H142" s="80" t="s">
        <v>561</v>
      </c>
      <c r="I142" s="80" t="s">
        <v>526</v>
      </c>
      <c r="J142" s="163" t="s">
        <v>138</v>
      </c>
      <c r="K142" s="33"/>
      <c r="L142" s="33">
        <v>108000</v>
      </c>
      <c r="M142" s="68" t="s">
        <v>137</v>
      </c>
      <c r="N142" s="68"/>
      <c r="O142" s="32">
        <v>135</v>
      </c>
      <c r="P142" s="31" t="s">
        <v>261</v>
      </c>
      <c r="Q142" s="31" t="s">
        <v>142</v>
      </c>
      <c r="R142" s="31" t="s">
        <v>166</v>
      </c>
      <c r="S142" s="62" t="s">
        <v>132</v>
      </c>
      <c r="T142" s="173" t="s">
        <v>213</v>
      </c>
      <c r="U142" s="173" t="s">
        <v>132</v>
      </c>
      <c r="V142" s="173" t="s">
        <v>132</v>
      </c>
      <c r="W142" s="173" t="s">
        <v>213</v>
      </c>
      <c r="X142" s="173" t="s">
        <v>132</v>
      </c>
      <c r="Y142" s="173" t="s">
        <v>132</v>
      </c>
      <c r="Z142" s="175">
        <v>103.01</v>
      </c>
      <c r="AA142" s="62" t="s">
        <v>130</v>
      </c>
      <c r="AB142" s="21" t="s">
        <v>128</v>
      </c>
      <c r="AC142" s="21" t="s">
        <v>128</v>
      </c>
    </row>
    <row r="143" spans="2:29" ht="33.75" customHeight="1" x14ac:dyDescent="0.2">
      <c r="B143" s="32">
        <v>136</v>
      </c>
      <c r="C143" s="102" t="s">
        <v>260</v>
      </c>
      <c r="D143" s="105">
        <v>8100</v>
      </c>
      <c r="E143" s="31"/>
      <c r="F143" s="31"/>
      <c r="G143" s="105">
        <v>8100</v>
      </c>
      <c r="H143" s="80" t="s">
        <v>561</v>
      </c>
      <c r="I143" s="80" t="s">
        <v>526</v>
      </c>
      <c r="J143" s="163" t="s">
        <v>138</v>
      </c>
      <c r="K143" s="33"/>
      <c r="L143" s="33">
        <v>35000</v>
      </c>
      <c r="M143" s="68" t="s">
        <v>137</v>
      </c>
      <c r="N143" s="68"/>
      <c r="O143" s="32">
        <v>136</v>
      </c>
      <c r="P143" s="31" t="s">
        <v>143</v>
      </c>
      <c r="Q143" s="31" t="s">
        <v>142</v>
      </c>
      <c r="R143" s="31" t="s">
        <v>141</v>
      </c>
      <c r="S143" s="62" t="s">
        <v>132</v>
      </c>
      <c r="T143" s="173" t="s">
        <v>131</v>
      </c>
      <c r="U143" s="173" t="s">
        <v>132</v>
      </c>
      <c r="V143" s="173" t="s">
        <v>132</v>
      </c>
      <c r="W143" s="173" t="s">
        <v>146</v>
      </c>
      <c r="X143" s="173" t="s">
        <v>132</v>
      </c>
      <c r="Y143" s="173" t="s">
        <v>132</v>
      </c>
      <c r="Z143" s="175">
        <v>33</v>
      </c>
      <c r="AA143" s="62" t="s">
        <v>130</v>
      </c>
      <c r="AB143" s="21" t="s">
        <v>128</v>
      </c>
      <c r="AC143" s="21" t="s">
        <v>128</v>
      </c>
    </row>
    <row r="144" spans="2:29" ht="25.5" customHeight="1" x14ac:dyDescent="0.2">
      <c r="B144" s="32">
        <v>137</v>
      </c>
      <c r="C144" s="102" t="s">
        <v>913</v>
      </c>
      <c r="D144" s="105">
        <v>128.83000000000001</v>
      </c>
      <c r="E144" s="31"/>
      <c r="F144" s="31"/>
      <c r="G144" s="105">
        <v>128.83000000000001</v>
      </c>
      <c r="H144" s="80" t="s">
        <v>561</v>
      </c>
      <c r="I144" s="80" t="s">
        <v>526</v>
      </c>
      <c r="J144" s="163" t="s">
        <v>138</v>
      </c>
      <c r="K144" s="33"/>
      <c r="L144" s="33">
        <v>40000</v>
      </c>
      <c r="M144" s="68" t="s">
        <v>137</v>
      </c>
      <c r="N144" s="68"/>
      <c r="O144" s="32">
        <v>137</v>
      </c>
      <c r="P144" s="31" t="s">
        <v>259</v>
      </c>
      <c r="Q144" s="31" t="s">
        <v>135</v>
      </c>
      <c r="R144" s="31" t="s">
        <v>258</v>
      </c>
      <c r="S144" s="62" t="s">
        <v>132</v>
      </c>
      <c r="T144" s="173" t="s">
        <v>213</v>
      </c>
      <c r="U144" s="173" t="s">
        <v>132</v>
      </c>
      <c r="V144" s="173" t="s">
        <v>132</v>
      </c>
      <c r="W144" s="173" t="s">
        <v>213</v>
      </c>
      <c r="X144" s="173" t="s">
        <v>132</v>
      </c>
      <c r="Y144" s="173" t="s">
        <v>132</v>
      </c>
      <c r="Z144" s="203">
        <v>38.25</v>
      </c>
      <c r="AA144" s="62"/>
      <c r="AB144" s="21" t="s">
        <v>128</v>
      </c>
      <c r="AC144" s="21" t="s">
        <v>128</v>
      </c>
    </row>
    <row r="145" spans="2:29" ht="35.25" customHeight="1" x14ac:dyDescent="0.2">
      <c r="B145" s="32">
        <v>138</v>
      </c>
      <c r="C145" s="102" t="s">
        <v>257</v>
      </c>
      <c r="D145" s="105">
        <v>80.209999999999994</v>
      </c>
      <c r="E145" s="31"/>
      <c r="F145" s="31"/>
      <c r="G145" s="105">
        <v>80.209999999999994</v>
      </c>
      <c r="H145" s="80" t="s">
        <v>561</v>
      </c>
      <c r="I145" s="80" t="s">
        <v>526</v>
      </c>
      <c r="J145" s="163" t="s">
        <v>138</v>
      </c>
      <c r="K145" s="33"/>
      <c r="L145" s="33">
        <v>35000</v>
      </c>
      <c r="M145" s="68" t="s">
        <v>137</v>
      </c>
      <c r="N145" s="68"/>
      <c r="O145" s="32">
        <v>138</v>
      </c>
      <c r="P145" s="31" t="s">
        <v>136</v>
      </c>
      <c r="Q145" s="31" t="s">
        <v>256</v>
      </c>
      <c r="R145" s="31" t="s">
        <v>253</v>
      </c>
      <c r="S145" s="62" t="s">
        <v>132</v>
      </c>
      <c r="T145" s="173" t="s">
        <v>131</v>
      </c>
      <c r="U145" s="173" t="s">
        <v>213</v>
      </c>
      <c r="V145" s="173" t="s">
        <v>132</v>
      </c>
      <c r="W145" s="173" t="s">
        <v>131</v>
      </c>
      <c r="X145" s="173" t="s">
        <v>132</v>
      </c>
      <c r="Y145" s="173" t="s">
        <v>132</v>
      </c>
      <c r="Z145" s="175">
        <v>15.5</v>
      </c>
      <c r="AA145" s="62" t="s">
        <v>130</v>
      </c>
      <c r="AB145" s="21" t="s">
        <v>128</v>
      </c>
      <c r="AC145" s="21" t="s">
        <v>128</v>
      </c>
    </row>
    <row r="146" spans="2:29" ht="42" customHeight="1" x14ac:dyDescent="0.2">
      <c r="B146" s="32">
        <v>139</v>
      </c>
      <c r="C146" s="102" t="s">
        <v>255</v>
      </c>
      <c r="D146" s="105">
        <v>165.77</v>
      </c>
      <c r="E146" s="31"/>
      <c r="F146" s="31"/>
      <c r="G146" s="105">
        <v>165.77</v>
      </c>
      <c r="H146" s="80" t="s">
        <v>561</v>
      </c>
      <c r="I146" s="80" t="s">
        <v>526</v>
      </c>
      <c r="J146" s="163" t="s">
        <v>138</v>
      </c>
      <c r="K146" s="33"/>
      <c r="L146" s="33">
        <v>92000</v>
      </c>
      <c r="M146" s="68" t="s">
        <v>137</v>
      </c>
      <c r="N146" s="68"/>
      <c r="O146" s="32">
        <v>139</v>
      </c>
      <c r="P146" s="31" t="s">
        <v>136</v>
      </c>
      <c r="Q146" s="31" t="s">
        <v>254</v>
      </c>
      <c r="R146" s="31" t="s">
        <v>253</v>
      </c>
      <c r="S146" s="62" t="s">
        <v>132</v>
      </c>
      <c r="T146" s="173" t="s">
        <v>213</v>
      </c>
      <c r="U146" s="173" t="s">
        <v>132</v>
      </c>
      <c r="V146" s="173" t="s">
        <v>132</v>
      </c>
      <c r="W146" s="173" t="s">
        <v>213</v>
      </c>
      <c r="X146" s="173" t="s">
        <v>132</v>
      </c>
      <c r="Y146" s="173" t="s">
        <v>132</v>
      </c>
      <c r="Z146" s="175">
        <v>53.7</v>
      </c>
      <c r="AA146" s="62" t="s">
        <v>130</v>
      </c>
      <c r="AB146" s="21" t="s">
        <v>128</v>
      </c>
      <c r="AC146" s="21" t="s">
        <v>128</v>
      </c>
    </row>
    <row r="147" spans="2:29" ht="39.75" customHeight="1" x14ac:dyDescent="0.2">
      <c r="B147" s="32">
        <v>140</v>
      </c>
      <c r="C147" s="102" t="s">
        <v>252</v>
      </c>
      <c r="D147" s="105">
        <v>258234.01</v>
      </c>
      <c r="E147" s="31"/>
      <c r="F147" s="31"/>
      <c r="G147" s="105">
        <f>SUM(D147:F147)</f>
        <v>258234.01</v>
      </c>
      <c r="H147" s="80" t="s">
        <v>561</v>
      </c>
      <c r="I147" s="80" t="s">
        <v>526</v>
      </c>
      <c r="J147" s="163">
        <v>2008</v>
      </c>
      <c r="K147" s="33"/>
      <c r="L147" s="33">
        <v>552000</v>
      </c>
      <c r="M147" s="68" t="s">
        <v>137</v>
      </c>
      <c r="N147" s="68"/>
      <c r="O147" s="32">
        <v>140</v>
      </c>
      <c r="P147" s="31" t="s">
        <v>201</v>
      </c>
      <c r="Q147" s="31" t="s">
        <v>132</v>
      </c>
      <c r="R147" s="31" t="s">
        <v>251</v>
      </c>
      <c r="S147" s="62" t="s">
        <v>250</v>
      </c>
      <c r="T147" s="173" t="s">
        <v>222</v>
      </c>
      <c r="U147" s="173" t="s">
        <v>131</v>
      </c>
      <c r="V147" s="173" t="s">
        <v>132</v>
      </c>
      <c r="W147" s="173" t="s">
        <v>131</v>
      </c>
      <c r="X147" s="173" t="s">
        <v>132</v>
      </c>
      <c r="Y147" s="173" t="s">
        <v>131</v>
      </c>
      <c r="Z147" s="175">
        <v>184.21</v>
      </c>
      <c r="AA147" s="62" t="s">
        <v>130</v>
      </c>
      <c r="AB147" s="21" t="s">
        <v>128</v>
      </c>
      <c r="AC147" s="21" t="s">
        <v>128</v>
      </c>
    </row>
    <row r="148" spans="2:29" ht="24.75" customHeight="1" x14ac:dyDescent="0.2">
      <c r="B148" s="32">
        <v>141</v>
      </c>
      <c r="C148" s="102" t="s">
        <v>249</v>
      </c>
      <c r="D148" s="105">
        <v>25802.86</v>
      </c>
      <c r="E148" s="31"/>
      <c r="F148" s="31"/>
      <c r="G148" s="105">
        <v>25802.86</v>
      </c>
      <c r="H148" s="80" t="s">
        <v>561</v>
      </c>
      <c r="I148" s="80" t="s">
        <v>526</v>
      </c>
      <c r="J148" s="163" t="s">
        <v>138</v>
      </c>
      <c r="K148" s="33"/>
      <c r="L148" s="33">
        <v>407000</v>
      </c>
      <c r="M148" s="68" t="s">
        <v>137</v>
      </c>
      <c r="N148" s="68"/>
      <c r="O148" s="32">
        <v>141</v>
      </c>
      <c r="P148" s="31" t="s">
        <v>136</v>
      </c>
      <c r="Q148" s="31" t="s">
        <v>132</v>
      </c>
      <c r="R148" s="31" t="s">
        <v>248</v>
      </c>
      <c r="S148" s="62" t="s">
        <v>247</v>
      </c>
      <c r="T148" s="173" t="s">
        <v>131</v>
      </c>
      <c r="U148" s="173" t="s">
        <v>131</v>
      </c>
      <c r="V148" s="173" t="s">
        <v>131</v>
      </c>
      <c r="W148" s="173" t="s">
        <v>154</v>
      </c>
      <c r="X148" s="173" t="s">
        <v>132</v>
      </c>
      <c r="Y148" s="173" t="s">
        <v>131</v>
      </c>
      <c r="Z148" s="175">
        <v>135.75</v>
      </c>
      <c r="AA148" s="62" t="s">
        <v>130</v>
      </c>
      <c r="AB148" s="21" t="s">
        <v>128</v>
      </c>
      <c r="AC148" s="21" t="s">
        <v>128</v>
      </c>
    </row>
    <row r="149" spans="2:29" ht="28.5" customHeight="1" x14ac:dyDescent="0.2">
      <c r="B149" s="32">
        <v>142</v>
      </c>
      <c r="C149" s="102" t="s">
        <v>246</v>
      </c>
      <c r="D149" s="105">
        <v>25656.92</v>
      </c>
      <c r="E149" s="31"/>
      <c r="F149" s="31"/>
      <c r="G149" s="105">
        <v>25656.92</v>
      </c>
      <c r="H149" s="80" t="s">
        <v>561</v>
      </c>
      <c r="I149" s="80" t="s">
        <v>526</v>
      </c>
      <c r="J149" s="163" t="s">
        <v>138</v>
      </c>
      <c r="K149" s="33"/>
      <c r="L149" s="33">
        <v>362000</v>
      </c>
      <c r="M149" s="68" t="s">
        <v>137</v>
      </c>
      <c r="N149" s="68"/>
      <c r="O149" s="32">
        <v>142</v>
      </c>
      <c r="P149" s="31" t="s">
        <v>180</v>
      </c>
      <c r="Q149" s="31" t="s">
        <v>214</v>
      </c>
      <c r="R149" s="31" t="s">
        <v>245</v>
      </c>
      <c r="S149" s="62" t="s">
        <v>132</v>
      </c>
      <c r="T149" s="173" t="s">
        <v>154</v>
      </c>
      <c r="U149" s="173" t="s">
        <v>131</v>
      </c>
      <c r="V149" s="173" t="s">
        <v>131</v>
      </c>
      <c r="W149" s="173" t="s">
        <v>131</v>
      </c>
      <c r="X149" s="173" t="s">
        <v>132</v>
      </c>
      <c r="Y149" s="173" t="s">
        <v>131</v>
      </c>
      <c r="Z149" s="175">
        <v>120.87</v>
      </c>
      <c r="AA149" s="62" t="s">
        <v>130</v>
      </c>
      <c r="AB149" s="21" t="s">
        <v>128</v>
      </c>
      <c r="AC149" s="21" t="s">
        <v>128</v>
      </c>
    </row>
    <row r="150" spans="2:29" ht="24" customHeight="1" x14ac:dyDescent="0.2">
      <c r="B150" s="32">
        <v>143</v>
      </c>
      <c r="C150" s="102" t="s">
        <v>244</v>
      </c>
      <c r="D150" s="105">
        <v>6276.97</v>
      </c>
      <c r="E150" s="31"/>
      <c r="F150" s="31"/>
      <c r="G150" s="105">
        <v>6276.97</v>
      </c>
      <c r="H150" s="80" t="s">
        <v>561</v>
      </c>
      <c r="I150" s="80" t="s">
        <v>526</v>
      </c>
      <c r="J150" s="163" t="s">
        <v>138</v>
      </c>
      <c r="K150" s="33"/>
      <c r="L150" s="33">
        <v>137000</v>
      </c>
      <c r="M150" s="68" t="s">
        <v>137</v>
      </c>
      <c r="N150" s="68"/>
      <c r="O150" s="32">
        <v>143</v>
      </c>
      <c r="P150" s="31" t="s">
        <v>136</v>
      </c>
      <c r="Q150" s="31" t="s">
        <v>142</v>
      </c>
      <c r="R150" s="31" t="s">
        <v>243</v>
      </c>
      <c r="S150" s="62" t="s">
        <v>242</v>
      </c>
      <c r="T150" s="173" t="s">
        <v>131</v>
      </c>
      <c r="U150" s="173" t="s">
        <v>131</v>
      </c>
      <c r="V150" s="173" t="s">
        <v>132</v>
      </c>
      <c r="W150" s="173" t="s">
        <v>154</v>
      </c>
      <c r="X150" s="173" t="s">
        <v>132</v>
      </c>
      <c r="Y150" s="173" t="s">
        <v>132</v>
      </c>
      <c r="Z150" s="175">
        <v>45.68</v>
      </c>
      <c r="AA150" s="62" t="s">
        <v>130</v>
      </c>
      <c r="AB150" s="21" t="s">
        <v>128</v>
      </c>
      <c r="AC150" s="21" t="s">
        <v>128</v>
      </c>
    </row>
    <row r="151" spans="2:29" ht="33" customHeight="1" x14ac:dyDescent="0.2">
      <c r="B151" s="32">
        <v>144</v>
      </c>
      <c r="C151" s="102" t="s">
        <v>241</v>
      </c>
      <c r="D151" s="105">
        <v>22183.58</v>
      </c>
      <c r="E151" s="31"/>
      <c r="F151" s="31"/>
      <c r="G151" s="105">
        <v>22183.58</v>
      </c>
      <c r="H151" s="80" t="s">
        <v>561</v>
      </c>
      <c r="I151" s="80" t="s">
        <v>526</v>
      </c>
      <c r="J151" s="163" t="s">
        <v>890</v>
      </c>
      <c r="K151" s="33"/>
      <c r="L151" s="33">
        <v>331000</v>
      </c>
      <c r="M151" s="68" t="s">
        <v>137</v>
      </c>
      <c r="N151" s="68"/>
      <c r="O151" s="32">
        <v>144</v>
      </c>
      <c r="P151" s="31" t="s">
        <v>143</v>
      </c>
      <c r="Q151" s="31" t="s">
        <v>240</v>
      </c>
      <c r="R151" s="31" t="s">
        <v>239</v>
      </c>
      <c r="S151" s="62" t="s">
        <v>194</v>
      </c>
      <c r="T151" s="173" t="s">
        <v>131</v>
      </c>
      <c r="U151" s="173" t="s">
        <v>131</v>
      </c>
      <c r="V151" s="173" t="s">
        <v>132</v>
      </c>
      <c r="W151" s="173" t="s">
        <v>131</v>
      </c>
      <c r="X151" s="173" t="s">
        <v>132</v>
      </c>
      <c r="Y151" s="173" t="s">
        <v>131</v>
      </c>
      <c r="Z151" s="175">
        <v>110.52</v>
      </c>
      <c r="AA151" s="62" t="s">
        <v>130</v>
      </c>
      <c r="AB151" s="21" t="s">
        <v>128</v>
      </c>
      <c r="AC151" s="21" t="s">
        <v>128</v>
      </c>
    </row>
    <row r="152" spans="2:29" ht="23.25" customHeight="1" x14ac:dyDescent="0.2">
      <c r="B152" s="32">
        <v>145</v>
      </c>
      <c r="C152" s="102" t="s">
        <v>238</v>
      </c>
      <c r="D152" s="105">
        <v>564.92999999999995</v>
      </c>
      <c r="E152" s="31"/>
      <c r="F152" s="31"/>
      <c r="G152" s="105">
        <v>564.92999999999995</v>
      </c>
      <c r="H152" s="80" t="s">
        <v>561</v>
      </c>
      <c r="I152" s="80" t="s">
        <v>526</v>
      </c>
      <c r="J152" s="163" t="s">
        <v>138</v>
      </c>
      <c r="K152" s="33"/>
      <c r="L152" s="33">
        <v>84000</v>
      </c>
      <c r="M152" s="68" t="s">
        <v>137</v>
      </c>
      <c r="N152" s="68"/>
      <c r="O152" s="32">
        <v>145</v>
      </c>
      <c r="P152" s="31" t="s">
        <v>143</v>
      </c>
      <c r="Q152" s="31" t="s">
        <v>142</v>
      </c>
      <c r="R152" s="31" t="s">
        <v>237</v>
      </c>
      <c r="S152" s="62" t="s">
        <v>194</v>
      </c>
      <c r="T152" s="173" t="s">
        <v>146</v>
      </c>
      <c r="U152" s="173" t="s">
        <v>131</v>
      </c>
      <c r="V152" s="173" t="s">
        <v>132</v>
      </c>
      <c r="W152" s="173" t="s">
        <v>132</v>
      </c>
      <c r="X152" s="173" t="s">
        <v>132</v>
      </c>
      <c r="Y152" s="173" t="s">
        <v>132</v>
      </c>
      <c r="Z152" s="175">
        <v>49.48</v>
      </c>
      <c r="AA152" s="62" t="s">
        <v>130</v>
      </c>
      <c r="AB152" s="21" t="s">
        <v>128</v>
      </c>
      <c r="AC152" s="21" t="s">
        <v>128</v>
      </c>
    </row>
    <row r="153" spans="2:29" ht="25.5" customHeight="1" x14ac:dyDescent="0.2">
      <c r="B153" s="32">
        <v>146</v>
      </c>
      <c r="C153" s="22" t="s">
        <v>236</v>
      </c>
      <c r="D153" s="105">
        <v>20031.099999999999</v>
      </c>
      <c r="E153" s="31"/>
      <c r="F153" s="31"/>
      <c r="G153" s="105">
        <v>20031.099999999999</v>
      </c>
      <c r="H153" s="80" t="s">
        <v>561</v>
      </c>
      <c r="I153" s="80" t="s">
        <v>526</v>
      </c>
      <c r="J153" s="163" t="s">
        <v>138</v>
      </c>
      <c r="K153" s="33"/>
      <c r="L153" s="33">
        <v>383000</v>
      </c>
      <c r="M153" s="68" t="s">
        <v>137</v>
      </c>
      <c r="N153" s="68"/>
      <c r="O153" s="32">
        <v>146</v>
      </c>
      <c r="P153" s="31" t="s">
        <v>195</v>
      </c>
      <c r="Q153" s="31" t="s">
        <v>214</v>
      </c>
      <c r="R153" s="31" t="s">
        <v>235</v>
      </c>
      <c r="S153" s="62" t="s">
        <v>194</v>
      </c>
      <c r="T153" s="173" t="s">
        <v>131</v>
      </c>
      <c r="U153" s="173" t="s">
        <v>131</v>
      </c>
      <c r="V153" s="173" t="s">
        <v>151</v>
      </c>
      <c r="W153" s="173" t="s">
        <v>131</v>
      </c>
      <c r="X153" s="173" t="s">
        <v>132</v>
      </c>
      <c r="Y153" s="173" t="s">
        <v>131</v>
      </c>
      <c r="Z153" s="175">
        <v>56.5</v>
      </c>
      <c r="AA153" s="62" t="s">
        <v>130</v>
      </c>
      <c r="AB153" s="21" t="s">
        <v>128</v>
      </c>
      <c r="AC153" s="21" t="s">
        <v>128</v>
      </c>
    </row>
    <row r="154" spans="2:29" ht="30.75" customHeight="1" x14ac:dyDescent="0.2">
      <c r="B154" s="32">
        <v>147</v>
      </c>
      <c r="C154" s="22" t="s">
        <v>234</v>
      </c>
      <c r="D154" s="105">
        <v>3145.3</v>
      </c>
      <c r="E154" s="31"/>
      <c r="F154" s="31"/>
      <c r="G154" s="105">
        <v>3145.3</v>
      </c>
      <c r="H154" s="80" t="s">
        <v>561</v>
      </c>
      <c r="I154" s="80" t="s">
        <v>526</v>
      </c>
      <c r="J154" s="163" t="s">
        <v>138</v>
      </c>
      <c r="K154" s="33">
        <v>3145.3</v>
      </c>
      <c r="L154" s="104"/>
      <c r="M154" s="68"/>
      <c r="N154" s="68"/>
      <c r="O154" s="32">
        <v>147</v>
      </c>
      <c r="P154" s="31" t="s">
        <v>132</v>
      </c>
      <c r="Q154" s="31" t="s">
        <v>132</v>
      </c>
      <c r="R154" s="31" t="s">
        <v>212</v>
      </c>
      <c r="S154" s="62" t="s">
        <v>194</v>
      </c>
      <c r="T154" s="173" t="s">
        <v>132</v>
      </c>
      <c r="U154" s="173" t="s">
        <v>132</v>
      </c>
      <c r="V154" s="173" t="s">
        <v>132</v>
      </c>
      <c r="W154" s="173" t="s">
        <v>132</v>
      </c>
      <c r="X154" s="173" t="s">
        <v>132</v>
      </c>
      <c r="Y154" s="173" t="s">
        <v>132</v>
      </c>
      <c r="Z154" s="175" t="s">
        <v>124</v>
      </c>
      <c r="AA154" s="62" t="s">
        <v>132</v>
      </c>
      <c r="AB154" s="21" t="s">
        <v>132</v>
      </c>
      <c r="AC154" s="21" t="s">
        <v>132</v>
      </c>
    </row>
    <row r="155" spans="2:29" ht="25.5" customHeight="1" x14ac:dyDescent="0.2">
      <c r="B155" s="32">
        <v>148</v>
      </c>
      <c r="C155" s="22" t="s">
        <v>233</v>
      </c>
      <c r="D155" s="105">
        <v>11528.11</v>
      </c>
      <c r="E155" s="31"/>
      <c r="F155" s="31"/>
      <c r="G155" s="105">
        <v>11528.11</v>
      </c>
      <c r="H155" s="80" t="s">
        <v>561</v>
      </c>
      <c r="I155" s="80" t="s">
        <v>526</v>
      </c>
      <c r="J155" s="163" t="s">
        <v>138</v>
      </c>
      <c r="K155" s="33"/>
      <c r="L155" s="33">
        <v>214000</v>
      </c>
      <c r="M155" s="68" t="s">
        <v>137</v>
      </c>
      <c r="N155" s="68"/>
      <c r="O155" s="32">
        <v>148</v>
      </c>
      <c r="P155" s="31" t="s">
        <v>232</v>
      </c>
      <c r="Q155" s="31" t="s">
        <v>179</v>
      </c>
      <c r="R155" s="31" t="s">
        <v>231</v>
      </c>
      <c r="S155" s="62" t="s">
        <v>194</v>
      </c>
      <c r="T155" s="173" t="s">
        <v>146</v>
      </c>
      <c r="U155" s="173" t="s">
        <v>131</v>
      </c>
      <c r="V155" s="173" t="s">
        <v>151</v>
      </c>
      <c r="W155" s="173" t="s">
        <v>131</v>
      </c>
      <c r="X155" s="173" t="s">
        <v>132</v>
      </c>
      <c r="Y155" s="173" t="s">
        <v>131</v>
      </c>
      <c r="Z155" s="175">
        <v>31.5</v>
      </c>
      <c r="AA155" s="62" t="s">
        <v>130</v>
      </c>
      <c r="AB155" s="21" t="s">
        <v>128</v>
      </c>
      <c r="AC155" s="21" t="s">
        <v>128</v>
      </c>
    </row>
    <row r="156" spans="2:29" ht="28.5" customHeight="1" x14ac:dyDescent="0.2">
      <c r="B156" s="32">
        <v>149</v>
      </c>
      <c r="C156" s="22" t="s">
        <v>230</v>
      </c>
      <c r="D156" s="105">
        <v>56412.32</v>
      </c>
      <c r="E156" s="31"/>
      <c r="F156" s="31"/>
      <c r="G156" s="105">
        <v>56412.32</v>
      </c>
      <c r="H156" s="80" t="s">
        <v>561</v>
      </c>
      <c r="I156" s="80" t="s">
        <v>526</v>
      </c>
      <c r="J156" s="163" t="s">
        <v>138</v>
      </c>
      <c r="K156" s="33"/>
      <c r="L156" s="33">
        <v>380000</v>
      </c>
      <c r="M156" s="68" t="s">
        <v>137</v>
      </c>
      <c r="N156" s="68"/>
      <c r="O156" s="32">
        <v>149</v>
      </c>
      <c r="P156" s="31" t="s">
        <v>201</v>
      </c>
      <c r="Q156" s="31" t="s">
        <v>226</v>
      </c>
      <c r="R156" s="31" t="s">
        <v>229</v>
      </c>
      <c r="S156" s="62" t="s">
        <v>194</v>
      </c>
      <c r="T156" s="173" t="s">
        <v>131</v>
      </c>
      <c r="U156" s="173" t="s">
        <v>131</v>
      </c>
      <c r="V156" s="173" t="s">
        <v>151</v>
      </c>
      <c r="W156" s="173" t="s">
        <v>131</v>
      </c>
      <c r="X156" s="173" t="s">
        <v>132</v>
      </c>
      <c r="Y156" s="173" t="s">
        <v>131</v>
      </c>
      <c r="Z156" s="175">
        <v>56.08</v>
      </c>
      <c r="AA156" s="62" t="s">
        <v>130</v>
      </c>
      <c r="AB156" s="21" t="s">
        <v>128</v>
      </c>
      <c r="AC156" s="21" t="s">
        <v>128</v>
      </c>
    </row>
    <row r="157" spans="2:29" ht="26.25" customHeight="1" x14ac:dyDescent="0.2">
      <c r="B157" s="32">
        <v>150</v>
      </c>
      <c r="C157" s="22" t="s">
        <v>228</v>
      </c>
      <c r="D157" s="105">
        <v>40908.81</v>
      </c>
      <c r="E157" s="31"/>
      <c r="F157" s="31"/>
      <c r="G157" s="105">
        <v>40908.81</v>
      </c>
      <c r="H157" s="80" t="s">
        <v>561</v>
      </c>
      <c r="I157" s="80" t="s">
        <v>526</v>
      </c>
      <c r="J157" s="163" t="s">
        <v>138</v>
      </c>
      <c r="K157" s="33"/>
      <c r="L157" s="33">
        <v>211000</v>
      </c>
      <c r="M157" s="68" t="s">
        <v>137</v>
      </c>
      <c r="N157" s="68"/>
      <c r="O157" s="32">
        <v>150</v>
      </c>
      <c r="P157" s="31" t="s">
        <v>201</v>
      </c>
      <c r="Q157" s="31" t="s">
        <v>132</v>
      </c>
      <c r="R157" s="31" t="s">
        <v>134</v>
      </c>
      <c r="S157" s="62" t="s">
        <v>194</v>
      </c>
      <c r="T157" s="173" t="s">
        <v>131</v>
      </c>
      <c r="U157" s="173" t="s">
        <v>131</v>
      </c>
      <c r="V157" s="173" t="s">
        <v>151</v>
      </c>
      <c r="W157" s="173" t="s">
        <v>131</v>
      </c>
      <c r="X157" s="173" t="s">
        <v>132</v>
      </c>
      <c r="Y157" s="173" t="s">
        <v>131</v>
      </c>
      <c r="Z157" s="175">
        <v>31.1</v>
      </c>
      <c r="AA157" s="62" t="s">
        <v>130</v>
      </c>
      <c r="AB157" s="21" t="s">
        <v>128</v>
      </c>
      <c r="AC157" s="21" t="s">
        <v>128</v>
      </c>
    </row>
    <row r="158" spans="2:29" ht="27.75" customHeight="1" x14ac:dyDescent="0.2">
      <c r="B158" s="32">
        <v>151</v>
      </c>
      <c r="C158" s="22" t="s">
        <v>227</v>
      </c>
      <c r="D158" s="105">
        <v>69221.83</v>
      </c>
      <c r="E158" s="31"/>
      <c r="F158" s="31"/>
      <c r="G158" s="105">
        <v>69221.83</v>
      </c>
      <c r="H158" s="80" t="s">
        <v>561</v>
      </c>
      <c r="I158" s="80" t="s">
        <v>526</v>
      </c>
      <c r="J158" s="163" t="s">
        <v>138</v>
      </c>
      <c r="K158" s="33"/>
      <c r="L158" s="33">
        <v>316000</v>
      </c>
      <c r="M158" s="68" t="s">
        <v>137</v>
      </c>
      <c r="N158" s="68"/>
      <c r="O158" s="32">
        <v>151</v>
      </c>
      <c r="P158" s="31" t="s">
        <v>201</v>
      </c>
      <c r="Q158" s="31" t="s">
        <v>226</v>
      </c>
      <c r="R158" s="31" t="s">
        <v>161</v>
      </c>
      <c r="S158" s="62" t="s">
        <v>194</v>
      </c>
      <c r="T158" s="173" t="s">
        <v>154</v>
      </c>
      <c r="U158" s="173" t="s">
        <v>131</v>
      </c>
      <c r="V158" s="173" t="s">
        <v>151</v>
      </c>
      <c r="W158" s="173" t="s">
        <v>154</v>
      </c>
      <c r="X158" s="173" t="s">
        <v>132</v>
      </c>
      <c r="Y158" s="173" t="s">
        <v>131</v>
      </c>
      <c r="Z158" s="175">
        <v>46.6</v>
      </c>
      <c r="AA158" s="62" t="s">
        <v>130</v>
      </c>
      <c r="AB158" s="21" t="s">
        <v>128</v>
      </c>
      <c r="AC158" s="21" t="s">
        <v>128</v>
      </c>
    </row>
    <row r="159" spans="2:29" ht="27.75" customHeight="1" x14ac:dyDescent="0.2">
      <c r="B159" s="32">
        <v>152</v>
      </c>
      <c r="C159" s="22" t="s">
        <v>225</v>
      </c>
      <c r="D159" s="105">
        <v>88845.25</v>
      </c>
      <c r="E159" s="31"/>
      <c r="F159" s="31"/>
      <c r="G159" s="105">
        <v>88845.25</v>
      </c>
      <c r="H159" s="80" t="s">
        <v>561</v>
      </c>
      <c r="I159" s="80" t="s">
        <v>526</v>
      </c>
      <c r="J159" s="163" t="s">
        <v>138</v>
      </c>
      <c r="K159" s="33"/>
      <c r="L159" s="33">
        <v>210000</v>
      </c>
      <c r="M159" s="68" t="s">
        <v>137</v>
      </c>
      <c r="N159" s="68"/>
      <c r="O159" s="32">
        <v>152</v>
      </c>
      <c r="P159" s="31" t="s">
        <v>201</v>
      </c>
      <c r="Q159" s="31" t="s">
        <v>132</v>
      </c>
      <c r="R159" s="31" t="s">
        <v>134</v>
      </c>
      <c r="S159" s="62" t="s">
        <v>194</v>
      </c>
      <c r="T159" s="173" t="s">
        <v>131</v>
      </c>
      <c r="U159" s="173" t="s">
        <v>131</v>
      </c>
      <c r="V159" s="173" t="s">
        <v>151</v>
      </c>
      <c r="W159" s="173" t="s">
        <v>131</v>
      </c>
      <c r="X159" s="173" t="s">
        <v>132</v>
      </c>
      <c r="Y159" s="173" t="s">
        <v>131</v>
      </c>
      <c r="Z159" s="175">
        <v>31</v>
      </c>
      <c r="AA159" s="62" t="s">
        <v>130</v>
      </c>
      <c r="AB159" s="21" t="s">
        <v>128</v>
      </c>
      <c r="AC159" s="21" t="s">
        <v>128</v>
      </c>
    </row>
    <row r="160" spans="2:29" ht="27" customHeight="1" x14ac:dyDescent="0.2">
      <c r="B160" s="32">
        <v>153</v>
      </c>
      <c r="C160" s="22" t="s">
        <v>224</v>
      </c>
      <c r="D160" s="105">
        <v>88463.33</v>
      </c>
      <c r="E160" s="31"/>
      <c r="F160" s="31"/>
      <c r="G160" s="105">
        <f>SUM(D160:F160)</f>
        <v>88463.33</v>
      </c>
      <c r="H160" s="80" t="s">
        <v>561</v>
      </c>
      <c r="I160" s="80" t="s">
        <v>526</v>
      </c>
      <c r="J160" s="163">
        <v>2007</v>
      </c>
      <c r="K160" s="33"/>
      <c r="L160" s="33">
        <v>398000</v>
      </c>
      <c r="M160" s="68" t="s">
        <v>137</v>
      </c>
      <c r="N160" s="68"/>
      <c r="O160" s="32">
        <v>153</v>
      </c>
      <c r="P160" s="31" t="s">
        <v>223</v>
      </c>
      <c r="Q160" s="31" t="s">
        <v>132</v>
      </c>
      <c r="R160" s="31" t="s">
        <v>166</v>
      </c>
      <c r="S160" s="62" t="s">
        <v>194</v>
      </c>
      <c r="T160" s="173" t="s">
        <v>222</v>
      </c>
      <c r="U160" s="173" t="s">
        <v>131</v>
      </c>
      <c r="V160" s="173" t="s">
        <v>151</v>
      </c>
      <c r="W160" s="173" t="s">
        <v>131</v>
      </c>
      <c r="X160" s="173" t="s">
        <v>132</v>
      </c>
      <c r="Y160" s="173" t="s">
        <v>131</v>
      </c>
      <c r="Z160" s="175">
        <v>58.62</v>
      </c>
      <c r="AA160" s="62" t="s">
        <v>130</v>
      </c>
      <c r="AB160" s="21" t="s">
        <v>128</v>
      </c>
      <c r="AC160" s="21" t="s">
        <v>128</v>
      </c>
    </row>
    <row r="161" spans="2:29" ht="26.25" customHeight="1" x14ac:dyDescent="0.2">
      <c r="B161" s="32">
        <v>154</v>
      </c>
      <c r="C161" s="22" t="s">
        <v>221</v>
      </c>
      <c r="D161" s="105">
        <v>235800.31</v>
      </c>
      <c r="E161" s="31"/>
      <c r="F161" s="31"/>
      <c r="G161" s="105">
        <v>235800.31</v>
      </c>
      <c r="H161" s="80" t="s">
        <v>561</v>
      </c>
      <c r="I161" s="80" t="s">
        <v>526</v>
      </c>
      <c r="J161" s="163">
        <v>2011</v>
      </c>
      <c r="K161" s="33"/>
      <c r="L161" s="33">
        <v>312000</v>
      </c>
      <c r="M161" s="68" t="s">
        <v>137</v>
      </c>
      <c r="N161" s="68"/>
      <c r="O161" s="32">
        <v>154</v>
      </c>
      <c r="P161" s="31" t="s">
        <v>220</v>
      </c>
      <c r="Q161" s="31" t="s">
        <v>219</v>
      </c>
      <c r="R161" s="31" t="s">
        <v>218</v>
      </c>
      <c r="S161" s="62" t="s">
        <v>132</v>
      </c>
      <c r="T161" s="173" t="s">
        <v>154</v>
      </c>
      <c r="U161" s="173" t="s">
        <v>154</v>
      </c>
      <c r="V161" s="173" t="s">
        <v>154</v>
      </c>
      <c r="W161" s="173" t="s">
        <v>154</v>
      </c>
      <c r="X161" s="173" t="s">
        <v>132</v>
      </c>
      <c r="Y161" s="173" t="s">
        <v>154</v>
      </c>
      <c r="Z161" s="175">
        <v>87.58</v>
      </c>
      <c r="AA161" s="62" t="s">
        <v>130</v>
      </c>
      <c r="AB161" s="21" t="s">
        <v>128</v>
      </c>
      <c r="AC161" s="21" t="s">
        <v>128</v>
      </c>
    </row>
    <row r="162" spans="2:29" ht="33" customHeight="1" x14ac:dyDescent="0.2">
      <c r="B162" s="32">
        <v>155</v>
      </c>
      <c r="C162" s="22" t="s">
        <v>217</v>
      </c>
      <c r="D162" s="105">
        <v>8936.6</v>
      </c>
      <c r="E162" s="31"/>
      <c r="F162" s="31"/>
      <c r="G162" s="105">
        <v>8936.6</v>
      </c>
      <c r="H162" s="80" t="s">
        <v>561</v>
      </c>
      <c r="I162" s="80" t="s">
        <v>526</v>
      </c>
      <c r="J162" s="163" t="s">
        <v>138</v>
      </c>
      <c r="K162" s="33"/>
      <c r="L162" s="33">
        <v>145000</v>
      </c>
      <c r="M162" s="68" t="s">
        <v>137</v>
      </c>
      <c r="N162" s="68"/>
      <c r="O162" s="32">
        <v>155</v>
      </c>
      <c r="P162" s="31" t="s">
        <v>216</v>
      </c>
      <c r="Q162" s="31" t="s">
        <v>132</v>
      </c>
      <c r="R162" s="31" t="s">
        <v>215</v>
      </c>
      <c r="S162" s="62" t="s">
        <v>194</v>
      </c>
      <c r="T162" s="173" t="s">
        <v>147</v>
      </c>
      <c r="U162" s="173" t="s">
        <v>131</v>
      </c>
      <c r="V162" s="173" t="s">
        <v>131</v>
      </c>
      <c r="W162" s="173" t="s">
        <v>131</v>
      </c>
      <c r="X162" s="173" t="s">
        <v>132</v>
      </c>
      <c r="Y162" s="173" t="s">
        <v>132</v>
      </c>
      <c r="Z162" s="175">
        <v>42.53</v>
      </c>
      <c r="AA162" s="62" t="s">
        <v>130</v>
      </c>
      <c r="AB162" s="21" t="s">
        <v>144</v>
      </c>
      <c r="AC162" s="21" t="s">
        <v>128</v>
      </c>
    </row>
    <row r="163" spans="2:29" s="176" customFormat="1" ht="33" customHeight="1" x14ac:dyDescent="0.2">
      <c r="B163" s="32">
        <v>156</v>
      </c>
      <c r="C163" s="102" t="s">
        <v>564</v>
      </c>
      <c r="D163" s="172"/>
      <c r="E163" s="173"/>
      <c r="F163" s="173"/>
      <c r="G163" s="172"/>
      <c r="H163" s="174" t="s">
        <v>561</v>
      </c>
      <c r="I163" s="174" t="s">
        <v>526</v>
      </c>
      <c r="J163" s="165">
        <v>2015</v>
      </c>
      <c r="K163" s="46">
        <v>310394.23999999999</v>
      </c>
      <c r="L163" s="106"/>
      <c r="M163" s="174"/>
      <c r="N163" s="174"/>
      <c r="O163" s="32">
        <v>156</v>
      </c>
      <c r="P163" s="180" t="s">
        <v>143</v>
      </c>
      <c r="Q163" s="173"/>
      <c r="R163" s="180" t="s">
        <v>924</v>
      </c>
      <c r="S163" s="62"/>
      <c r="T163" s="173" t="s">
        <v>154</v>
      </c>
      <c r="U163" s="173" t="s">
        <v>154</v>
      </c>
      <c r="V163" s="173" t="s">
        <v>154</v>
      </c>
      <c r="W163" s="173" t="s">
        <v>154</v>
      </c>
      <c r="X163" s="173" t="s">
        <v>132</v>
      </c>
      <c r="Y163" s="173" t="s">
        <v>132</v>
      </c>
      <c r="Z163" s="175">
        <v>86.84</v>
      </c>
      <c r="AA163" s="181" t="s">
        <v>130</v>
      </c>
      <c r="AB163" s="62"/>
      <c r="AC163" s="181" t="s">
        <v>128</v>
      </c>
    </row>
    <row r="164" spans="2:29" ht="30" customHeight="1" x14ac:dyDescent="0.2">
      <c r="B164" s="32">
        <v>157</v>
      </c>
      <c r="C164" s="102" t="s">
        <v>211</v>
      </c>
      <c r="D164" s="105">
        <v>13225.12</v>
      </c>
      <c r="E164" s="31"/>
      <c r="F164" s="31"/>
      <c r="G164" s="105">
        <f t="shared" ref="G164:G188" si="11">SUM(D164:F164)</f>
        <v>13225.12</v>
      </c>
      <c r="H164" s="80" t="s">
        <v>561</v>
      </c>
      <c r="I164" s="80" t="s">
        <v>526</v>
      </c>
      <c r="J164" s="163" t="s">
        <v>138</v>
      </c>
      <c r="K164" s="33"/>
      <c r="L164" s="46">
        <v>212000</v>
      </c>
      <c r="M164" s="68" t="s">
        <v>137</v>
      </c>
      <c r="N164" s="68"/>
      <c r="O164" s="32">
        <v>157</v>
      </c>
      <c r="P164" s="31" t="s">
        <v>210</v>
      </c>
      <c r="Q164" s="31" t="s">
        <v>142</v>
      </c>
      <c r="R164" s="31" t="s">
        <v>156</v>
      </c>
      <c r="S164" s="62" t="s">
        <v>132</v>
      </c>
      <c r="T164" s="173" t="s">
        <v>209</v>
      </c>
      <c r="U164" s="173" t="s">
        <v>131</v>
      </c>
      <c r="V164" s="173" t="s">
        <v>151</v>
      </c>
      <c r="W164" s="173" t="s">
        <v>131</v>
      </c>
      <c r="X164" s="173" t="s">
        <v>132</v>
      </c>
      <c r="Y164" s="173" t="s">
        <v>131</v>
      </c>
      <c r="Z164" s="175">
        <v>64.430000000000007</v>
      </c>
      <c r="AA164" s="62" t="s">
        <v>130</v>
      </c>
      <c r="AB164" s="21" t="s">
        <v>128</v>
      </c>
      <c r="AC164" s="21" t="s">
        <v>128</v>
      </c>
    </row>
    <row r="165" spans="2:29" s="28" customFormat="1" ht="54" customHeight="1" x14ac:dyDescent="0.2">
      <c r="B165" s="32">
        <v>158</v>
      </c>
      <c r="C165" s="22" t="s">
        <v>208</v>
      </c>
      <c r="D165" s="105">
        <v>63257.279999999999</v>
      </c>
      <c r="E165" s="31"/>
      <c r="F165" s="31"/>
      <c r="G165" s="105">
        <f t="shared" si="11"/>
        <v>63257.279999999999</v>
      </c>
      <c r="H165" s="80" t="s">
        <v>561</v>
      </c>
      <c r="I165" s="80" t="s">
        <v>526</v>
      </c>
      <c r="J165" s="163" t="s">
        <v>138</v>
      </c>
      <c r="K165" s="33"/>
      <c r="L165" s="33">
        <v>749000</v>
      </c>
      <c r="M165" s="68" t="s">
        <v>137</v>
      </c>
      <c r="N165" s="68"/>
      <c r="O165" s="32">
        <v>158</v>
      </c>
      <c r="P165" s="31" t="s">
        <v>136</v>
      </c>
      <c r="Q165" s="31" t="s">
        <v>142</v>
      </c>
      <c r="R165" s="31" t="s">
        <v>207</v>
      </c>
      <c r="S165" s="62" t="s">
        <v>168</v>
      </c>
      <c r="T165" s="173" t="s">
        <v>131</v>
      </c>
      <c r="U165" s="173" t="s">
        <v>131</v>
      </c>
      <c r="V165" s="173" t="s">
        <v>206</v>
      </c>
      <c r="W165" s="173" t="s">
        <v>146</v>
      </c>
      <c r="X165" s="173" t="s">
        <v>132</v>
      </c>
      <c r="Y165" s="173" t="s">
        <v>131</v>
      </c>
      <c r="Z165" s="175">
        <v>238.88</v>
      </c>
      <c r="AA165" s="62" t="s">
        <v>130</v>
      </c>
      <c r="AB165" s="21" t="s">
        <v>128</v>
      </c>
      <c r="AC165" s="21" t="s">
        <v>128</v>
      </c>
    </row>
    <row r="166" spans="2:29" ht="30.75" customHeight="1" x14ac:dyDescent="0.2">
      <c r="B166" s="32">
        <v>159</v>
      </c>
      <c r="C166" s="22" t="s">
        <v>205</v>
      </c>
      <c r="D166" s="105">
        <v>36729.89</v>
      </c>
      <c r="E166" s="31"/>
      <c r="F166" s="31"/>
      <c r="G166" s="105">
        <f t="shared" si="11"/>
        <v>36729.89</v>
      </c>
      <c r="H166" s="80" t="s">
        <v>561</v>
      </c>
      <c r="I166" s="80" t="s">
        <v>526</v>
      </c>
      <c r="J166" s="163" t="s">
        <v>138</v>
      </c>
      <c r="K166" s="46"/>
      <c r="L166" s="33">
        <v>538000</v>
      </c>
      <c r="M166" s="68" t="s">
        <v>137</v>
      </c>
      <c r="N166" s="68"/>
      <c r="O166" s="32">
        <v>159</v>
      </c>
      <c r="P166" s="31" t="s">
        <v>136</v>
      </c>
      <c r="Q166" s="31" t="s">
        <v>142</v>
      </c>
      <c r="R166" s="31" t="s">
        <v>204</v>
      </c>
      <c r="S166" s="62" t="s">
        <v>203</v>
      </c>
      <c r="T166" s="173" t="s">
        <v>146</v>
      </c>
      <c r="U166" s="173" t="s">
        <v>145</v>
      </c>
      <c r="V166" s="173" t="s">
        <v>131</v>
      </c>
      <c r="W166" s="173" t="s">
        <v>131</v>
      </c>
      <c r="X166" s="173" t="s">
        <v>132</v>
      </c>
      <c r="Y166" s="173" t="s">
        <v>131</v>
      </c>
      <c r="Z166" s="175">
        <v>171.63</v>
      </c>
      <c r="AA166" s="62" t="s">
        <v>140</v>
      </c>
      <c r="AB166" s="21" t="s">
        <v>144</v>
      </c>
      <c r="AC166" s="21" t="s">
        <v>128</v>
      </c>
    </row>
    <row r="167" spans="2:29" ht="24" customHeight="1" x14ac:dyDescent="0.2">
      <c r="B167" s="32">
        <v>160</v>
      </c>
      <c r="C167" s="22" t="s">
        <v>202</v>
      </c>
      <c r="D167" s="105">
        <v>26194.59</v>
      </c>
      <c r="E167" s="31"/>
      <c r="F167" s="31"/>
      <c r="G167" s="105">
        <f t="shared" si="11"/>
        <v>26194.59</v>
      </c>
      <c r="H167" s="80" t="s">
        <v>561</v>
      </c>
      <c r="I167" s="80" t="s">
        <v>526</v>
      </c>
      <c r="J167" s="163" t="s">
        <v>138</v>
      </c>
      <c r="K167" s="33"/>
      <c r="L167" s="33">
        <v>587000</v>
      </c>
      <c r="M167" s="68" t="s">
        <v>137</v>
      </c>
      <c r="N167" s="68"/>
      <c r="O167" s="32">
        <v>160</v>
      </c>
      <c r="P167" s="31" t="s">
        <v>136</v>
      </c>
      <c r="Q167" s="31" t="s">
        <v>142</v>
      </c>
      <c r="R167" s="31" t="s">
        <v>156</v>
      </c>
      <c r="S167" s="62" t="s">
        <v>132</v>
      </c>
      <c r="T167" s="173" t="s">
        <v>131</v>
      </c>
      <c r="U167" s="173" t="s">
        <v>131</v>
      </c>
      <c r="V167" s="173" t="s">
        <v>131</v>
      </c>
      <c r="W167" s="173" t="s">
        <v>131</v>
      </c>
      <c r="X167" s="173" t="s">
        <v>132</v>
      </c>
      <c r="Y167" s="173" t="s">
        <v>145</v>
      </c>
      <c r="Z167" s="175">
        <v>187.39</v>
      </c>
      <c r="AA167" s="62" t="s">
        <v>130</v>
      </c>
      <c r="AB167" s="21" t="s">
        <v>144</v>
      </c>
      <c r="AC167" s="21" t="s">
        <v>128</v>
      </c>
    </row>
    <row r="168" spans="2:29" ht="24" customHeight="1" x14ac:dyDescent="0.2">
      <c r="B168" s="32">
        <v>161</v>
      </c>
      <c r="C168" s="22" t="s">
        <v>560</v>
      </c>
      <c r="D168" s="105">
        <v>41019.199999999997</v>
      </c>
      <c r="E168" s="31"/>
      <c r="F168" s="31"/>
      <c r="G168" s="105">
        <f t="shared" si="11"/>
        <v>41019.199999999997</v>
      </c>
      <c r="H168" s="80" t="s">
        <v>561</v>
      </c>
      <c r="I168" s="80" t="s">
        <v>526</v>
      </c>
      <c r="J168" s="163" t="s">
        <v>138</v>
      </c>
      <c r="K168" s="46"/>
      <c r="L168" s="46">
        <v>625000</v>
      </c>
      <c r="M168" s="68" t="s">
        <v>137</v>
      </c>
      <c r="N168" s="68"/>
      <c r="O168" s="32">
        <v>161</v>
      </c>
      <c r="P168" s="31" t="s">
        <v>201</v>
      </c>
      <c r="Q168" s="31" t="s">
        <v>142</v>
      </c>
      <c r="R168" s="31" t="s">
        <v>156</v>
      </c>
      <c r="S168" s="62" t="s">
        <v>132</v>
      </c>
      <c r="T168" s="173" t="s">
        <v>146</v>
      </c>
      <c r="U168" s="173" t="s">
        <v>131</v>
      </c>
      <c r="V168" s="173" t="s">
        <v>151</v>
      </c>
      <c r="W168" s="173" t="s">
        <v>131</v>
      </c>
      <c r="X168" s="173" t="s">
        <v>132</v>
      </c>
      <c r="Y168" s="173" t="s">
        <v>131</v>
      </c>
      <c r="Z168" s="175">
        <v>199.48</v>
      </c>
      <c r="AA168" s="62" t="s">
        <v>140</v>
      </c>
      <c r="AB168" s="21" t="s">
        <v>128</v>
      </c>
      <c r="AC168" s="21" t="s">
        <v>128</v>
      </c>
    </row>
    <row r="169" spans="2:29" ht="24" customHeight="1" x14ac:dyDescent="0.2">
      <c r="B169" s="32">
        <v>162</v>
      </c>
      <c r="C169" s="22" t="s">
        <v>200</v>
      </c>
      <c r="D169" s="105">
        <v>75204.75</v>
      </c>
      <c r="E169" s="31"/>
      <c r="F169" s="31"/>
      <c r="G169" s="105">
        <f t="shared" si="11"/>
        <v>75204.75</v>
      </c>
      <c r="H169" s="80" t="s">
        <v>561</v>
      </c>
      <c r="I169" s="80" t="s">
        <v>526</v>
      </c>
      <c r="J169" s="163" t="s">
        <v>138</v>
      </c>
      <c r="K169" s="33"/>
      <c r="L169" s="33">
        <v>1304000</v>
      </c>
      <c r="M169" s="68" t="s">
        <v>137</v>
      </c>
      <c r="N169" s="68"/>
      <c r="O169" s="32">
        <v>162</v>
      </c>
      <c r="P169" s="31" t="s">
        <v>143</v>
      </c>
      <c r="Q169" s="31" t="s">
        <v>142</v>
      </c>
      <c r="R169" s="31" t="s">
        <v>166</v>
      </c>
      <c r="S169" s="62" t="s">
        <v>133</v>
      </c>
      <c r="T169" s="173" t="s">
        <v>146</v>
      </c>
      <c r="U169" s="173" t="s">
        <v>131</v>
      </c>
      <c r="V169" s="173" t="s">
        <v>131</v>
      </c>
      <c r="W169" s="173" t="s">
        <v>131</v>
      </c>
      <c r="X169" s="173" t="s">
        <v>132</v>
      </c>
      <c r="Y169" s="173" t="s">
        <v>131</v>
      </c>
      <c r="Z169" s="175">
        <v>416.17</v>
      </c>
      <c r="AA169" s="62" t="s">
        <v>140</v>
      </c>
      <c r="AB169" s="21" t="s">
        <v>129</v>
      </c>
      <c r="AC169" s="21" t="s">
        <v>128</v>
      </c>
    </row>
    <row r="170" spans="2:29" ht="25.5" customHeight="1" x14ac:dyDescent="0.2">
      <c r="B170" s="32">
        <v>163</v>
      </c>
      <c r="C170" s="22" t="s">
        <v>199</v>
      </c>
      <c r="D170" s="105">
        <v>80228.740000000005</v>
      </c>
      <c r="E170" s="31"/>
      <c r="F170" s="31"/>
      <c r="G170" s="105">
        <f t="shared" si="11"/>
        <v>80228.740000000005</v>
      </c>
      <c r="H170" s="80" t="s">
        <v>561</v>
      </c>
      <c r="I170" s="80" t="s">
        <v>526</v>
      </c>
      <c r="J170" s="163" t="s">
        <v>138</v>
      </c>
      <c r="K170" s="33"/>
      <c r="L170" s="33">
        <v>956000</v>
      </c>
      <c r="M170" s="68" t="s">
        <v>137</v>
      </c>
      <c r="N170" s="68"/>
      <c r="O170" s="32">
        <v>163</v>
      </c>
      <c r="P170" s="31" t="s">
        <v>136</v>
      </c>
      <c r="Q170" s="31" t="s">
        <v>142</v>
      </c>
      <c r="R170" s="31" t="s">
        <v>198</v>
      </c>
      <c r="S170" s="62" t="s">
        <v>197</v>
      </c>
      <c r="T170" s="173" t="s">
        <v>131</v>
      </c>
      <c r="U170" s="173" t="s">
        <v>131</v>
      </c>
      <c r="V170" s="173" t="s">
        <v>131</v>
      </c>
      <c r="W170" s="173" t="s">
        <v>145</v>
      </c>
      <c r="X170" s="173" t="s">
        <v>132</v>
      </c>
      <c r="Y170" s="173" t="s">
        <v>131</v>
      </c>
      <c r="Z170" s="175">
        <v>305.19</v>
      </c>
      <c r="AA170" s="62" t="s">
        <v>130</v>
      </c>
      <c r="AB170" s="21" t="s">
        <v>144</v>
      </c>
      <c r="AC170" s="21" t="s">
        <v>128</v>
      </c>
    </row>
    <row r="171" spans="2:29" ht="25.5" customHeight="1" x14ac:dyDescent="0.2">
      <c r="B171" s="32">
        <v>164</v>
      </c>
      <c r="C171" s="22" t="s">
        <v>196</v>
      </c>
      <c r="D171" s="105">
        <v>10322.39</v>
      </c>
      <c r="E171" s="31"/>
      <c r="F171" s="31"/>
      <c r="G171" s="105">
        <f t="shared" si="11"/>
        <v>10322.39</v>
      </c>
      <c r="H171" s="80" t="s">
        <v>561</v>
      </c>
      <c r="I171" s="80" t="s">
        <v>526</v>
      </c>
      <c r="J171" s="163" t="s">
        <v>138</v>
      </c>
      <c r="K171" s="33"/>
      <c r="L171" s="33">
        <v>271000</v>
      </c>
      <c r="M171" s="68" t="s">
        <v>137</v>
      </c>
      <c r="N171" s="68"/>
      <c r="O171" s="32">
        <v>164</v>
      </c>
      <c r="P171" s="31" t="s">
        <v>195</v>
      </c>
      <c r="Q171" s="31" t="s">
        <v>142</v>
      </c>
      <c r="R171" s="31" t="s">
        <v>156</v>
      </c>
      <c r="S171" s="62" t="s">
        <v>194</v>
      </c>
      <c r="T171" s="173" t="s">
        <v>146</v>
      </c>
      <c r="U171" s="173" t="s">
        <v>131</v>
      </c>
      <c r="V171" s="173" t="s">
        <v>131</v>
      </c>
      <c r="W171" s="173" t="s">
        <v>131</v>
      </c>
      <c r="X171" s="173" t="s">
        <v>132</v>
      </c>
      <c r="Y171" s="173" t="s">
        <v>145</v>
      </c>
      <c r="Z171" s="175">
        <v>79.650000000000006</v>
      </c>
      <c r="AA171" s="62" t="s">
        <v>130</v>
      </c>
      <c r="AB171" s="21" t="s">
        <v>128</v>
      </c>
      <c r="AC171" s="21" t="s">
        <v>128</v>
      </c>
    </row>
    <row r="172" spans="2:29" ht="24.75" customHeight="1" x14ac:dyDescent="0.2">
      <c r="B172" s="32">
        <v>165</v>
      </c>
      <c r="C172" s="22" t="s">
        <v>914</v>
      </c>
      <c r="D172" s="105">
        <v>20515.12</v>
      </c>
      <c r="E172" s="31"/>
      <c r="F172" s="31"/>
      <c r="G172" s="105">
        <f t="shared" si="11"/>
        <v>20515.12</v>
      </c>
      <c r="H172" s="80" t="s">
        <v>561</v>
      </c>
      <c r="I172" s="80" t="s">
        <v>526</v>
      </c>
      <c r="J172" s="163" t="s">
        <v>138</v>
      </c>
      <c r="K172" s="33"/>
      <c r="L172" s="33">
        <v>467000</v>
      </c>
      <c r="M172" s="68" t="s">
        <v>137</v>
      </c>
      <c r="N172" s="68"/>
      <c r="O172" s="32">
        <v>165</v>
      </c>
      <c r="P172" s="31" t="s">
        <v>143</v>
      </c>
      <c r="Q172" s="31" t="s">
        <v>142</v>
      </c>
      <c r="R172" s="31" t="s">
        <v>193</v>
      </c>
      <c r="S172" s="62" t="s">
        <v>168</v>
      </c>
      <c r="T172" s="173" t="s">
        <v>131</v>
      </c>
      <c r="U172" s="173" t="s">
        <v>131</v>
      </c>
      <c r="V172" s="173" t="s">
        <v>151</v>
      </c>
      <c r="W172" s="173" t="s">
        <v>131</v>
      </c>
      <c r="X172" s="173" t="s">
        <v>132</v>
      </c>
      <c r="Y172" s="173" t="s">
        <v>146</v>
      </c>
      <c r="Z172" s="175">
        <v>149.18</v>
      </c>
      <c r="AA172" s="62" t="s">
        <v>130</v>
      </c>
      <c r="AB172" s="21" t="s">
        <v>128</v>
      </c>
      <c r="AC172" s="21" t="s">
        <v>128</v>
      </c>
    </row>
    <row r="173" spans="2:29" ht="28.5" customHeight="1" x14ac:dyDescent="0.2">
      <c r="B173" s="32">
        <v>166</v>
      </c>
      <c r="C173" s="22" t="s">
        <v>192</v>
      </c>
      <c r="D173" s="105">
        <v>77268.539999999994</v>
      </c>
      <c r="E173" s="31"/>
      <c r="F173" s="31"/>
      <c r="G173" s="105">
        <f t="shared" si="11"/>
        <v>77268.539999999994</v>
      </c>
      <c r="H173" s="80" t="s">
        <v>561</v>
      </c>
      <c r="I173" s="80" t="s">
        <v>526</v>
      </c>
      <c r="J173" s="163" t="s">
        <v>138</v>
      </c>
      <c r="K173" s="33"/>
      <c r="L173" s="33">
        <v>610000</v>
      </c>
      <c r="M173" s="68" t="s">
        <v>137</v>
      </c>
      <c r="N173" s="68"/>
      <c r="O173" s="32">
        <v>166</v>
      </c>
      <c r="P173" s="31" t="s">
        <v>136</v>
      </c>
      <c r="Q173" s="31" t="s">
        <v>142</v>
      </c>
      <c r="R173" s="31" t="s">
        <v>191</v>
      </c>
      <c r="S173" s="62" t="s">
        <v>168</v>
      </c>
      <c r="T173" s="173" t="s">
        <v>131</v>
      </c>
      <c r="U173" s="173" t="s">
        <v>131</v>
      </c>
      <c r="V173" s="173" t="s">
        <v>131</v>
      </c>
      <c r="W173" s="173" t="s">
        <v>131</v>
      </c>
      <c r="X173" s="173" t="s">
        <v>132</v>
      </c>
      <c r="Y173" s="173" t="s">
        <v>131</v>
      </c>
      <c r="Z173" s="175">
        <v>194.78</v>
      </c>
      <c r="AA173" s="62" t="s">
        <v>130</v>
      </c>
      <c r="AB173" s="21" t="s">
        <v>144</v>
      </c>
      <c r="AC173" s="21" t="s">
        <v>128</v>
      </c>
    </row>
    <row r="174" spans="2:29" ht="39" customHeight="1" x14ac:dyDescent="0.2">
      <c r="B174" s="32">
        <v>167</v>
      </c>
      <c r="C174" s="22" t="s">
        <v>190</v>
      </c>
      <c r="D174" s="105">
        <v>22463.23</v>
      </c>
      <c r="E174" s="31"/>
      <c r="F174" s="31"/>
      <c r="G174" s="105">
        <f t="shared" si="11"/>
        <v>22463.23</v>
      </c>
      <c r="H174" s="80" t="s">
        <v>561</v>
      </c>
      <c r="I174" s="80" t="s">
        <v>526</v>
      </c>
      <c r="J174" s="163" t="s">
        <v>138</v>
      </c>
      <c r="K174" s="44"/>
      <c r="L174" s="44">
        <v>471000</v>
      </c>
      <c r="M174" s="68" t="s">
        <v>137</v>
      </c>
      <c r="N174" s="68"/>
      <c r="O174" s="32">
        <v>167</v>
      </c>
      <c r="P174" s="31" t="s">
        <v>136</v>
      </c>
      <c r="Q174" s="31" t="s">
        <v>142</v>
      </c>
      <c r="R174" s="31" t="s">
        <v>189</v>
      </c>
      <c r="S174" s="62" t="s">
        <v>133</v>
      </c>
      <c r="T174" s="173" t="s">
        <v>146</v>
      </c>
      <c r="U174" s="173" t="s">
        <v>131</v>
      </c>
      <c r="V174" s="173" t="s">
        <v>188</v>
      </c>
      <c r="W174" s="173" t="s">
        <v>187</v>
      </c>
      <c r="X174" s="173" t="s">
        <v>132</v>
      </c>
      <c r="Y174" s="173" t="s">
        <v>145</v>
      </c>
      <c r="Z174" s="175">
        <v>150.4</v>
      </c>
      <c r="AA174" s="62" t="s">
        <v>130</v>
      </c>
      <c r="AB174" s="21" t="s">
        <v>129</v>
      </c>
      <c r="AC174" s="21" t="s">
        <v>128</v>
      </c>
    </row>
    <row r="175" spans="2:29" s="176" customFormat="1" ht="26.25" customHeight="1" x14ac:dyDescent="0.2">
      <c r="B175" s="32">
        <v>168</v>
      </c>
      <c r="C175" s="191" t="s">
        <v>938</v>
      </c>
      <c r="D175" s="172">
        <v>14432.76</v>
      </c>
      <c r="E175" s="173"/>
      <c r="F175" s="173"/>
      <c r="G175" s="172">
        <f t="shared" si="11"/>
        <v>14432.76</v>
      </c>
      <c r="H175" s="174" t="s">
        <v>561</v>
      </c>
      <c r="I175" s="174" t="s">
        <v>526</v>
      </c>
      <c r="J175" s="165" t="s">
        <v>138</v>
      </c>
      <c r="K175" s="46">
        <f>(G175)</f>
        <v>14432.76</v>
      </c>
      <c r="L175" s="177"/>
      <c r="M175" s="174" t="s">
        <v>137</v>
      </c>
      <c r="N175" s="174"/>
      <c r="O175" s="32">
        <v>168</v>
      </c>
      <c r="P175" s="173" t="s">
        <v>136</v>
      </c>
      <c r="Q175" s="173" t="s">
        <v>142</v>
      </c>
      <c r="R175" s="173" t="s">
        <v>156</v>
      </c>
      <c r="S175" s="62" t="s">
        <v>132</v>
      </c>
      <c r="T175" s="173" t="s">
        <v>185</v>
      </c>
      <c r="U175" s="173" t="s">
        <v>131</v>
      </c>
      <c r="V175" s="173" t="s">
        <v>151</v>
      </c>
      <c r="W175" s="173" t="s">
        <v>145</v>
      </c>
      <c r="X175" s="173" t="s">
        <v>132</v>
      </c>
      <c r="Y175" s="173" t="s">
        <v>145</v>
      </c>
      <c r="Z175" s="175">
        <v>113.25</v>
      </c>
      <c r="AA175" s="62" t="s">
        <v>130</v>
      </c>
      <c r="AB175" s="62" t="s">
        <v>128</v>
      </c>
      <c r="AC175" s="62" t="s">
        <v>128</v>
      </c>
    </row>
    <row r="176" spans="2:29" ht="39" customHeight="1" x14ac:dyDescent="0.2">
      <c r="B176" s="32">
        <v>169</v>
      </c>
      <c r="C176" s="22" t="s">
        <v>184</v>
      </c>
      <c r="D176" s="105">
        <v>11335.81</v>
      </c>
      <c r="E176" s="31"/>
      <c r="F176" s="31"/>
      <c r="G176" s="105">
        <f t="shared" si="11"/>
        <v>11335.81</v>
      </c>
      <c r="H176" s="80" t="s">
        <v>561</v>
      </c>
      <c r="I176" s="80" t="s">
        <v>526</v>
      </c>
      <c r="J176" s="163" t="s">
        <v>138</v>
      </c>
      <c r="K176" s="33"/>
      <c r="L176" s="33">
        <v>204000</v>
      </c>
      <c r="M176" s="68" t="s">
        <v>137</v>
      </c>
      <c r="N176" s="68"/>
      <c r="O176" s="32">
        <v>169</v>
      </c>
      <c r="P176" s="31" t="s">
        <v>136</v>
      </c>
      <c r="Q176" s="31" t="s">
        <v>142</v>
      </c>
      <c r="R176" s="31" t="s">
        <v>183</v>
      </c>
      <c r="S176" s="62" t="s">
        <v>168</v>
      </c>
      <c r="T176" s="173" t="s">
        <v>131</v>
      </c>
      <c r="U176" s="173" t="s">
        <v>131</v>
      </c>
      <c r="V176" s="173" t="s">
        <v>131</v>
      </c>
      <c r="W176" s="173" t="s">
        <v>131</v>
      </c>
      <c r="X176" s="173" t="s">
        <v>132</v>
      </c>
      <c r="Y176" s="173" t="s">
        <v>131</v>
      </c>
      <c r="Z176" s="175">
        <v>65.25</v>
      </c>
      <c r="AA176" s="62" t="s">
        <v>130</v>
      </c>
      <c r="AB176" s="21" t="s">
        <v>128</v>
      </c>
      <c r="AC176" s="21" t="s">
        <v>128</v>
      </c>
    </row>
    <row r="177" spans="2:29" ht="25.5" customHeight="1" x14ac:dyDescent="0.2">
      <c r="B177" s="32">
        <v>170</v>
      </c>
      <c r="C177" s="22" t="s">
        <v>182</v>
      </c>
      <c r="D177" s="105">
        <v>52045.83</v>
      </c>
      <c r="E177" s="31"/>
      <c r="F177" s="31"/>
      <c r="G177" s="105">
        <f t="shared" si="11"/>
        <v>52045.83</v>
      </c>
      <c r="H177" s="80" t="s">
        <v>561</v>
      </c>
      <c r="I177" s="80" t="s">
        <v>526</v>
      </c>
      <c r="J177" s="163" t="s">
        <v>138</v>
      </c>
      <c r="K177" s="46"/>
      <c r="L177" s="33">
        <v>633000</v>
      </c>
      <c r="M177" s="68" t="s">
        <v>137</v>
      </c>
      <c r="N177" s="68"/>
      <c r="O177" s="32">
        <v>170</v>
      </c>
      <c r="P177" s="31" t="s">
        <v>136</v>
      </c>
      <c r="Q177" s="31" t="s">
        <v>142</v>
      </c>
      <c r="R177" s="31" t="s">
        <v>156</v>
      </c>
      <c r="S177" s="62" t="s">
        <v>132</v>
      </c>
      <c r="T177" s="173" t="s">
        <v>145</v>
      </c>
      <c r="U177" s="173" t="s">
        <v>131</v>
      </c>
      <c r="V177" s="173" t="s">
        <v>151</v>
      </c>
      <c r="W177" s="173" t="s">
        <v>154</v>
      </c>
      <c r="X177" s="173" t="s">
        <v>132</v>
      </c>
      <c r="Y177" s="173" t="s">
        <v>131</v>
      </c>
      <c r="Z177" s="175">
        <v>202.02</v>
      </c>
      <c r="AA177" s="62" t="s">
        <v>130</v>
      </c>
      <c r="AB177" s="21" t="s">
        <v>128</v>
      </c>
      <c r="AC177" s="21" t="s">
        <v>128</v>
      </c>
    </row>
    <row r="178" spans="2:29" ht="48" customHeight="1" x14ac:dyDescent="0.2">
      <c r="B178" s="32">
        <v>171</v>
      </c>
      <c r="C178" s="22" t="s">
        <v>181</v>
      </c>
      <c r="D178" s="105">
        <v>36581.440000000002</v>
      </c>
      <c r="E178" s="31"/>
      <c r="F178" s="31"/>
      <c r="G178" s="105">
        <f t="shared" si="11"/>
        <v>36581.440000000002</v>
      </c>
      <c r="H178" s="80" t="s">
        <v>561</v>
      </c>
      <c r="I178" s="80" t="s">
        <v>526</v>
      </c>
      <c r="J178" s="163" t="s">
        <v>138</v>
      </c>
      <c r="K178" s="33"/>
      <c r="L178" s="33">
        <v>545000</v>
      </c>
      <c r="M178" s="68" t="s">
        <v>137</v>
      </c>
      <c r="N178" s="68"/>
      <c r="O178" s="32">
        <v>171</v>
      </c>
      <c r="P178" s="31" t="s">
        <v>180</v>
      </c>
      <c r="Q178" s="31" t="s">
        <v>179</v>
      </c>
      <c r="R178" s="31" t="s">
        <v>172</v>
      </c>
      <c r="S178" s="62" t="s">
        <v>178</v>
      </c>
      <c r="T178" s="173" t="s">
        <v>131</v>
      </c>
      <c r="U178" s="173" t="s">
        <v>131</v>
      </c>
      <c r="V178" s="173" t="s">
        <v>131</v>
      </c>
      <c r="W178" s="173" t="s">
        <v>131</v>
      </c>
      <c r="X178" s="173" t="s">
        <v>132</v>
      </c>
      <c r="Y178" s="173" t="s">
        <v>131</v>
      </c>
      <c r="Z178" s="175">
        <v>173.87</v>
      </c>
      <c r="AA178" s="62" t="s">
        <v>130</v>
      </c>
      <c r="AB178" s="21" t="s">
        <v>144</v>
      </c>
      <c r="AC178" s="21" t="s">
        <v>128</v>
      </c>
    </row>
    <row r="179" spans="2:29" s="176" customFormat="1" ht="56.25" customHeight="1" x14ac:dyDescent="0.2">
      <c r="B179" s="32">
        <v>172</v>
      </c>
      <c r="C179" s="102" t="s">
        <v>565</v>
      </c>
      <c r="D179" s="172"/>
      <c r="E179" s="173"/>
      <c r="F179" s="173"/>
      <c r="G179" s="172"/>
      <c r="H179" s="174" t="s">
        <v>561</v>
      </c>
      <c r="I179" s="174" t="s">
        <v>526</v>
      </c>
      <c r="J179" s="165" t="s">
        <v>138</v>
      </c>
      <c r="K179" s="46"/>
      <c r="L179" s="46">
        <v>725000</v>
      </c>
      <c r="M179" s="68" t="s">
        <v>137</v>
      </c>
      <c r="N179" s="174"/>
      <c r="O179" s="32">
        <v>172</v>
      </c>
      <c r="P179" s="180" t="s">
        <v>935</v>
      </c>
      <c r="Q179" s="180" t="s">
        <v>379</v>
      </c>
      <c r="R179" s="180" t="s">
        <v>936</v>
      </c>
      <c r="S179" s="62"/>
      <c r="T179" s="173" t="s">
        <v>131</v>
      </c>
      <c r="U179" s="173" t="s">
        <v>131</v>
      </c>
      <c r="V179" s="173" t="s">
        <v>131</v>
      </c>
      <c r="W179" s="173" t="s">
        <v>131</v>
      </c>
      <c r="X179" s="180" t="s">
        <v>326</v>
      </c>
      <c r="Y179" s="173"/>
      <c r="Z179" s="175">
        <v>229.9</v>
      </c>
      <c r="AA179" s="62"/>
      <c r="AB179" s="181" t="s">
        <v>128</v>
      </c>
      <c r="AC179" s="181" t="s">
        <v>128</v>
      </c>
    </row>
    <row r="180" spans="2:29" ht="40.5" customHeight="1" x14ac:dyDescent="0.2">
      <c r="B180" s="32">
        <v>173</v>
      </c>
      <c r="C180" s="22" t="s">
        <v>177</v>
      </c>
      <c r="D180" s="105">
        <v>43118.74</v>
      </c>
      <c r="E180" s="31"/>
      <c r="F180" s="31"/>
      <c r="G180" s="105">
        <f t="shared" si="11"/>
        <v>43118.74</v>
      </c>
      <c r="H180" s="80" t="s">
        <v>561</v>
      </c>
      <c r="I180" s="80" t="s">
        <v>526</v>
      </c>
      <c r="J180" s="163" t="s">
        <v>138</v>
      </c>
      <c r="K180" s="33"/>
      <c r="L180" s="33">
        <v>623000</v>
      </c>
      <c r="M180" s="68" t="s">
        <v>137</v>
      </c>
      <c r="N180" s="68"/>
      <c r="O180" s="32">
        <v>173</v>
      </c>
      <c r="P180" s="31" t="s">
        <v>136</v>
      </c>
      <c r="Q180" s="31" t="s">
        <v>176</v>
      </c>
      <c r="R180" s="31" t="s">
        <v>175</v>
      </c>
      <c r="S180" s="62" t="s">
        <v>174</v>
      </c>
      <c r="T180" s="173" t="s">
        <v>146</v>
      </c>
      <c r="U180" s="173" t="s">
        <v>131</v>
      </c>
      <c r="V180" s="173" t="s">
        <v>151</v>
      </c>
      <c r="W180" s="173" t="s">
        <v>146</v>
      </c>
      <c r="X180" s="173" t="s">
        <v>132</v>
      </c>
      <c r="Y180" s="173" t="s">
        <v>146</v>
      </c>
      <c r="Z180" s="175">
        <v>198.8</v>
      </c>
      <c r="AA180" s="62" t="s">
        <v>130</v>
      </c>
      <c r="AB180" s="21" t="s">
        <v>129</v>
      </c>
      <c r="AC180" s="21" t="s">
        <v>128</v>
      </c>
    </row>
    <row r="181" spans="2:29" ht="24" customHeight="1" x14ac:dyDescent="0.2">
      <c r="B181" s="32">
        <v>174</v>
      </c>
      <c r="C181" s="22" t="s">
        <v>915</v>
      </c>
      <c r="D181" s="105">
        <v>15874.72</v>
      </c>
      <c r="E181" s="31"/>
      <c r="F181" s="31"/>
      <c r="G181" s="105">
        <f t="shared" si="11"/>
        <v>15874.72</v>
      </c>
      <c r="H181" s="80" t="s">
        <v>561</v>
      </c>
      <c r="I181" s="80" t="s">
        <v>526</v>
      </c>
      <c r="J181" s="163" t="s">
        <v>138</v>
      </c>
      <c r="K181" s="33"/>
      <c r="L181" s="33">
        <v>961000</v>
      </c>
      <c r="M181" s="68" t="s">
        <v>137</v>
      </c>
      <c r="N181" s="68"/>
      <c r="O181" s="32">
        <v>174</v>
      </c>
      <c r="P181" s="31" t="s">
        <v>173</v>
      </c>
      <c r="Q181" s="31" t="s">
        <v>142</v>
      </c>
      <c r="R181" s="31" t="s">
        <v>172</v>
      </c>
      <c r="S181" s="62" t="s">
        <v>171</v>
      </c>
      <c r="T181" s="173" t="s">
        <v>131</v>
      </c>
      <c r="U181" s="173" t="s">
        <v>131</v>
      </c>
      <c r="V181" s="173" t="s">
        <v>151</v>
      </c>
      <c r="W181" s="173" t="s">
        <v>131</v>
      </c>
      <c r="X181" s="173" t="s">
        <v>132</v>
      </c>
      <c r="Y181" s="173" t="s">
        <v>131</v>
      </c>
      <c r="Z181" s="175">
        <v>306.60000000000002</v>
      </c>
      <c r="AA181" s="62" t="s">
        <v>140</v>
      </c>
      <c r="AB181" s="21" t="s">
        <v>170</v>
      </c>
      <c r="AC181" s="21" t="s">
        <v>128</v>
      </c>
    </row>
    <row r="182" spans="2:29" ht="26.25" customHeight="1" x14ac:dyDescent="0.2">
      <c r="B182" s="32">
        <v>175</v>
      </c>
      <c r="C182" s="22" t="s">
        <v>169</v>
      </c>
      <c r="D182" s="105">
        <v>11785.84</v>
      </c>
      <c r="E182" s="31"/>
      <c r="F182" s="31"/>
      <c r="G182" s="105">
        <f t="shared" si="11"/>
        <v>11785.84</v>
      </c>
      <c r="H182" s="80" t="s">
        <v>561</v>
      </c>
      <c r="I182" s="80" t="s">
        <v>526</v>
      </c>
      <c r="J182" s="163" t="s">
        <v>138</v>
      </c>
      <c r="K182" s="46"/>
      <c r="L182" s="33">
        <v>714000</v>
      </c>
      <c r="M182" s="68" t="s">
        <v>137</v>
      </c>
      <c r="N182" s="68"/>
      <c r="O182" s="32">
        <v>175</v>
      </c>
      <c r="P182" s="31" t="s">
        <v>136</v>
      </c>
      <c r="Q182" s="31" t="s">
        <v>142</v>
      </c>
      <c r="R182" s="31" t="s">
        <v>156</v>
      </c>
      <c r="S182" s="62" t="s">
        <v>168</v>
      </c>
      <c r="T182" s="173" t="s">
        <v>146</v>
      </c>
      <c r="U182" s="173" t="s">
        <v>145</v>
      </c>
      <c r="V182" s="173" t="s">
        <v>131</v>
      </c>
      <c r="W182" s="173" t="s">
        <v>131</v>
      </c>
      <c r="X182" s="173" t="s">
        <v>132</v>
      </c>
      <c r="Y182" s="173" t="s">
        <v>131</v>
      </c>
      <c r="Z182" s="203">
        <v>228</v>
      </c>
      <c r="AA182" s="62" t="s">
        <v>130</v>
      </c>
      <c r="AB182" s="21" t="s">
        <v>144</v>
      </c>
      <c r="AC182" s="21" t="s">
        <v>128</v>
      </c>
    </row>
    <row r="183" spans="2:29" ht="25.5" customHeight="1" x14ac:dyDescent="0.2">
      <c r="B183" s="32">
        <v>176</v>
      </c>
      <c r="C183" s="22" t="s">
        <v>167</v>
      </c>
      <c r="D183" s="105">
        <v>27249.85</v>
      </c>
      <c r="E183" s="31"/>
      <c r="F183" s="31"/>
      <c r="G183" s="105">
        <f t="shared" si="11"/>
        <v>27249.85</v>
      </c>
      <c r="H183" s="80" t="s">
        <v>561</v>
      </c>
      <c r="I183" s="80" t="s">
        <v>526</v>
      </c>
      <c r="J183" s="163" t="s">
        <v>138</v>
      </c>
      <c r="K183" s="46"/>
      <c r="L183" s="33">
        <v>525000</v>
      </c>
      <c r="M183" s="68" t="s">
        <v>137</v>
      </c>
      <c r="N183" s="68"/>
      <c r="O183" s="32">
        <v>176</v>
      </c>
      <c r="P183" s="31" t="s">
        <v>143</v>
      </c>
      <c r="Q183" s="31" t="s">
        <v>142</v>
      </c>
      <c r="R183" s="31" t="s">
        <v>166</v>
      </c>
      <c r="S183" s="62" t="s">
        <v>133</v>
      </c>
      <c r="T183" s="173" t="s">
        <v>146</v>
      </c>
      <c r="U183" s="173" t="s">
        <v>131</v>
      </c>
      <c r="V183" s="173" t="s">
        <v>151</v>
      </c>
      <c r="W183" s="173" t="s">
        <v>131</v>
      </c>
      <c r="X183" s="173" t="s">
        <v>132</v>
      </c>
      <c r="Y183" s="173" t="s">
        <v>131</v>
      </c>
      <c r="Z183" s="175">
        <v>167.4</v>
      </c>
      <c r="AA183" s="62" t="s">
        <v>140</v>
      </c>
      <c r="AB183" s="21" t="s">
        <v>129</v>
      </c>
      <c r="AC183" s="21" t="s">
        <v>128</v>
      </c>
    </row>
    <row r="184" spans="2:29" ht="26.25" customHeight="1" x14ac:dyDescent="0.2">
      <c r="B184" s="32">
        <v>177</v>
      </c>
      <c r="C184" s="22" t="s">
        <v>165</v>
      </c>
      <c r="D184" s="105">
        <v>27694.94</v>
      </c>
      <c r="E184" s="31"/>
      <c r="F184" s="31"/>
      <c r="G184" s="105">
        <f t="shared" si="11"/>
        <v>27694.94</v>
      </c>
      <c r="H184" s="80" t="s">
        <v>561</v>
      </c>
      <c r="I184" s="80" t="s">
        <v>526</v>
      </c>
      <c r="J184" s="163" t="s">
        <v>138</v>
      </c>
      <c r="K184" s="46"/>
      <c r="L184" s="33">
        <v>629000</v>
      </c>
      <c r="M184" s="68" t="s">
        <v>137</v>
      </c>
      <c r="N184" s="68"/>
      <c r="O184" s="32">
        <v>177</v>
      </c>
      <c r="P184" s="31" t="s">
        <v>164</v>
      </c>
      <c r="Q184" s="31" t="s">
        <v>142</v>
      </c>
      <c r="R184" s="31" t="s">
        <v>156</v>
      </c>
      <c r="S184" s="62" t="s">
        <v>133</v>
      </c>
      <c r="T184" s="173" t="s">
        <v>145</v>
      </c>
      <c r="U184" s="173" t="s">
        <v>131</v>
      </c>
      <c r="V184" s="173" t="s">
        <v>151</v>
      </c>
      <c r="W184" s="173" t="s">
        <v>131</v>
      </c>
      <c r="X184" s="173" t="s">
        <v>132</v>
      </c>
      <c r="Y184" s="173" t="s">
        <v>131</v>
      </c>
      <c r="Z184" s="175">
        <v>200.8</v>
      </c>
      <c r="AA184" s="62" t="s">
        <v>140</v>
      </c>
      <c r="AB184" s="21" t="s">
        <v>129</v>
      </c>
      <c r="AC184" s="21" t="s">
        <v>128</v>
      </c>
    </row>
    <row r="185" spans="2:29" ht="24" customHeight="1" x14ac:dyDescent="0.2">
      <c r="B185" s="32">
        <v>178</v>
      </c>
      <c r="C185" s="22" t="s">
        <v>163</v>
      </c>
      <c r="D185" s="105">
        <v>24916.17</v>
      </c>
      <c r="E185" s="31"/>
      <c r="F185" s="31"/>
      <c r="G185" s="105">
        <f t="shared" si="11"/>
        <v>24916.17</v>
      </c>
      <c r="H185" s="80" t="s">
        <v>561</v>
      </c>
      <c r="I185" s="80" t="s">
        <v>526</v>
      </c>
      <c r="J185" s="163" t="s">
        <v>138</v>
      </c>
      <c r="K185" s="33"/>
      <c r="L185" s="33">
        <v>280000</v>
      </c>
      <c r="M185" s="68" t="s">
        <v>137</v>
      </c>
      <c r="N185" s="68"/>
      <c r="O185" s="32">
        <v>178</v>
      </c>
      <c r="P185" s="31" t="s">
        <v>162</v>
      </c>
      <c r="Q185" s="31" t="s">
        <v>142</v>
      </c>
      <c r="R185" s="31" t="s">
        <v>161</v>
      </c>
      <c r="S185" s="62" t="s">
        <v>132</v>
      </c>
      <c r="T185" s="173" t="s">
        <v>131</v>
      </c>
      <c r="U185" s="173" t="s">
        <v>131</v>
      </c>
      <c r="V185" s="173" t="s">
        <v>151</v>
      </c>
      <c r="W185" s="173" t="s">
        <v>131</v>
      </c>
      <c r="X185" s="173" t="s">
        <v>132</v>
      </c>
      <c r="Y185" s="173" t="s">
        <v>131</v>
      </c>
      <c r="Z185" s="175">
        <v>89.39</v>
      </c>
      <c r="AA185" s="62" t="s">
        <v>130</v>
      </c>
      <c r="AB185" s="21" t="s">
        <v>144</v>
      </c>
      <c r="AC185" s="21" t="s">
        <v>128</v>
      </c>
    </row>
    <row r="186" spans="2:29" ht="27.75" customHeight="1" x14ac:dyDescent="0.2">
      <c r="B186" s="32">
        <v>179</v>
      </c>
      <c r="C186" s="22" t="s">
        <v>160</v>
      </c>
      <c r="D186" s="105">
        <v>34383.279999999999</v>
      </c>
      <c r="E186" s="31"/>
      <c r="F186" s="31"/>
      <c r="G186" s="105">
        <f t="shared" si="11"/>
        <v>34383.279999999999</v>
      </c>
      <c r="H186" s="80" t="s">
        <v>561</v>
      </c>
      <c r="I186" s="80" t="s">
        <v>526</v>
      </c>
      <c r="J186" s="163" t="s">
        <v>138</v>
      </c>
      <c r="K186" s="33"/>
      <c r="L186" s="33">
        <v>788000</v>
      </c>
      <c r="M186" s="68" t="s">
        <v>137</v>
      </c>
      <c r="N186" s="68"/>
      <c r="O186" s="32">
        <v>179</v>
      </c>
      <c r="P186" s="31" t="s">
        <v>136</v>
      </c>
      <c r="Q186" s="31" t="s">
        <v>142</v>
      </c>
      <c r="R186" s="31" t="s">
        <v>159</v>
      </c>
      <c r="S186" s="62" t="s">
        <v>158</v>
      </c>
      <c r="T186" s="173" t="s">
        <v>131</v>
      </c>
      <c r="U186" s="173" t="s">
        <v>131</v>
      </c>
      <c r="V186" s="173" t="s">
        <v>131</v>
      </c>
      <c r="W186" s="173" t="s">
        <v>131</v>
      </c>
      <c r="X186" s="173" t="s">
        <v>132</v>
      </c>
      <c r="Y186" s="173" t="s">
        <v>131</v>
      </c>
      <c r="Z186" s="175">
        <v>251.37</v>
      </c>
      <c r="AA186" s="62" t="s">
        <v>140</v>
      </c>
      <c r="AB186" s="21" t="s">
        <v>129</v>
      </c>
      <c r="AC186" s="21" t="s">
        <v>128</v>
      </c>
    </row>
    <row r="187" spans="2:29" ht="48.75" customHeight="1" x14ac:dyDescent="0.2">
      <c r="B187" s="32">
        <v>180</v>
      </c>
      <c r="C187" s="22" t="s">
        <v>157</v>
      </c>
      <c r="D187" s="105">
        <v>52066.22</v>
      </c>
      <c r="E187" s="31"/>
      <c r="F187" s="31"/>
      <c r="G187" s="105">
        <f t="shared" si="11"/>
        <v>52066.22</v>
      </c>
      <c r="H187" s="80" t="s">
        <v>561</v>
      </c>
      <c r="I187" s="80" t="s">
        <v>526</v>
      </c>
      <c r="J187" s="163" t="s">
        <v>138</v>
      </c>
      <c r="K187" s="33"/>
      <c r="L187" s="33">
        <v>958000</v>
      </c>
      <c r="M187" s="68" t="s">
        <v>137</v>
      </c>
      <c r="N187" s="68"/>
      <c r="O187" s="32">
        <v>180</v>
      </c>
      <c r="P187" s="31" t="s">
        <v>143</v>
      </c>
      <c r="Q187" s="31" t="s">
        <v>142</v>
      </c>
      <c r="R187" s="31" t="s">
        <v>156</v>
      </c>
      <c r="S187" s="62" t="s">
        <v>155</v>
      </c>
      <c r="T187" s="173" t="s">
        <v>154</v>
      </c>
      <c r="U187" s="173" t="s">
        <v>131</v>
      </c>
      <c r="V187" s="173" t="s">
        <v>131</v>
      </c>
      <c r="W187" s="173" t="s">
        <v>131</v>
      </c>
      <c r="X187" s="173" t="s">
        <v>132</v>
      </c>
      <c r="Y187" s="173" t="s">
        <v>131</v>
      </c>
      <c r="Z187" s="175">
        <v>305.83</v>
      </c>
      <c r="AA187" s="62" t="s">
        <v>140</v>
      </c>
      <c r="AB187" s="21" t="s">
        <v>129</v>
      </c>
      <c r="AC187" s="21" t="s">
        <v>128</v>
      </c>
    </row>
    <row r="188" spans="2:29" ht="30" customHeight="1" x14ac:dyDescent="0.2">
      <c r="B188" s="32">
        <v>181</v>
      </c>
      <c r="C188" s="22" t="s">
        <v>153</v>
      </c>
      <c r="D188" s="105">
        <v>14856.75</v>
      </c>
      <c r="E188" s="31"/>
      <c r="F188" s="31"/>
      <c r="G188" s="105">
        <f t="shared" si="11"/>
        <v>14856.75</v>
      </c>
      <c r="H188" s="80" t="s">
        <v>561</v>
      </c>
      <c r="I188" s="80" t="s">
        <v>526</v>
      </c>
      <c r="J188" s="163">
        <v>1890</v>
      </c>
      <c r="K188" s="33"/>
      <c r="L188" s="33">
        <v>478000</v>
      </c>
      <c r="M188" s="68" t="s">
        <v>137</v>
      </c>
      <c r="N188" s="68"/>
      <c r="O188" s="32">
        <v>181</v>
      </c>
      <c r="P188" s="31" t="s">
        <v>143</v>
      </c>
      <c r="Q188" s="31" t="s">
        <v>142</v>
      </c>
      <c r="R188" s="31" t="s">
        <v>152</v>
      </c>
      <c r="S188" s="62" t="s">
        <v>132</v>
      </c>
      <c r="T188" s="173" t="s">
        <v>131</v>
      </c>
      <c r="U188" s="173" t="s">
        <v>131</v>
      </c>
      <c r="V188" s="173" t="s">
        <v>151</v>
      </c>
      <c r="W188" s="173" t="s">
        <v>131</v>
      </c>
      <c r="X188" s="173" t="s">
        <v>132</v>
      </c>
      <c r="Y188" s="173" t="s">
        <v>131</v>
      </c>
      <c r="Z188" s="175">
        <v>152.5</v>
      </c>
      <c r="AA188" s="62" t="s">
        <v>140</v>
      </c>
      <c r="AB188" s="21" t="s">
        <v>128</v>
      </c>
      <c r="AC188" s="21" t="s">
        <v>128</v>
      </c>
    </row>
    <row r="189" spans="2:29" ht="24" customHeight="1" x14ac:dyDescent="0.2">
      <c r="B189" s="32">
        <v>182</v>
      </c>
      <c r="C189" s="199" t="s">
        <v>939</v>
      </c>
      <c r="D189" s="31">
        <v>61265.58</v>
      </c>
      <c r="E189" s="31"/>
      <c r="F189" s="31"/>
      <c r="G189" s="31">
        <v>61265.58</v>
      </c>
      <c r="H189" s="80" t="s">
        <v>561</v>
      </c>
      <c r="I189" s="21" t="s">
        <v>526</v>
      </c>
      <c r="J189" s="163" t="s">
        <v>138</v>
      </c>
      <c r="K189" s="46"/>
      <c r="L189" s="33">
        <v>260000</v>
      </c>
      <c r="M189" s="69" t="s">
        <v>150</v>
      </c>
      <c r="N189" s="69"/>
      <c r="O189" s="32">
        <v>182</v>
      </c>
      <c r="P189" s="31" t="s">
        <v>136</v>
      </c>
      <c r="Q189" s="31" t="s">
        <v>142</v>
      </c>
      <c r="R189" s="31" t="s">
        <v>149</v>
      </c>
      <c r="S189" s="62" t="s">
        <v>148</v>
      </c>
      <c r="T189" s="173" t="s">
        <v>147</v>
      </c>
      <c r="U189" s="173" t="s">
        <v>146</v>
      </c>
      <c r="V189" s="173" t="s">
        <v>145</v>
      </c>
      <c r="W189" s="173" t="s">
        <v>131</v>
      </c>
      <c r="X189" s="173" t="s">
        <v>132</v>
      </c>
      <c r="Y189" s="173" t="s">
        <v>131</v>
      </c>
      <c r="Z189" s="175">
        <v>103.28</v>
      </c>
      <c r="AA189" s="62" t="s">
        <v>130</v>
      </c>
      <c r="AB189" s="21" t="s">
        <v>144</v>
      </c>
      <c r="AC189" s="21" t="s">
        <v>128</v>
      </c>
    </row>
    <row r="190" spans="2:29" ht="30" customHeight="1" x14ac:dyDescent="0.2">
      <c r="B190" s="32">
        <v>183</v>
      </c>
      <c r="C190" s="22" t="s">
        <v>916</v>
      </c>
      <c r="D190" s="31">
        <v>14587.04</v>
      </c>
      <c r="E190" s="31"/>
      <c r="F190" s="31"/>
      <c r="G190" s="31">
        <v>14587.04</v>
      </c>
      <c r="H190" s="80" t="s">
        <v>561</v>
      </c>
      <c r="I190" s="21" t="s">
        <v>526</v>
      </c>
      <c r="J190" s="163" t="s">
        <v>138</v>
      </c>
      <c r="K190" s="33"/>
      <c r="L190" s="33">
        <v>796000</v>
      </c>
      <c r="M190" s="69" t="s">
        <v>137</v>
      </c>
      <c r="N190" s="69"/>
      <c r="O190" s="32">
        <v>183</v>
      </c>
      <c r="P190" s="31" t="s">
        <v>143</v>
      </c>
      <c r="Q190" s="31" t="s">
        <v>142</v>
      </c>
      <c r="R190" s="31" t="s">
        <v>141</v>
      </c>
      <c r="S190" s="62" t="s">
        <v>132</v>
      </c>
      <c r="T190" s="173" t="s">
        <v>131</v>
      </c>
      <c r="U190" s="173" t="s">
        <v>131</v>
      </c>
      <c r="V190" s="173" t="s">
        <v>131</v>
      </c>
      <c r="W190" s="173" t="s">
        <v>131</v>
      </c>
      <c r="X190" s="173" t="s">
        <v>132</v>
      </c>
      <c r="Y190" s="173" t="s">
        <v>131</v>
      </c>
      <c r="Z190" s="203">
        <v>250.9</v>
      </c>
      <c r="AA190" s="62" t="s">
        <v>140</v>
      </c>
      <c r="AB190" s="21" t="s">
        <v>129</v>
      </c>
      <c r="AC190" s="21" t="s">
        <v>128</v>
      </c>
    </row>
    <row r="191" spans="2:29" ht="27" customHeight="1" x14ac:dyDescent="0.2">
      <c r="B191" s="32">
        <v>184</v>
      </c>
      <c r="C191" s="22" t="s">
        <v>139</v>
      </c>
      <c r="D191" s="31">
        <v>41505.25</v>
      </c>
      <c r="E191" s="31"/>
      <c r="F191" s="31"/>
      <c r="G191" s="31">
        <v>41505.25</v>
      </c>
      <c r="H191" s="80" t="s">
        <v>561</v>
      </c>
      <c r="I191" s="21" t="s">
        <v>526</v>
      </c>
      <c r="J191" s="163" t="s">
        <v>138</v>
      </c>
      <c r="K191" s="33"/>
      <c r="L191" s="33">
        <v>895000</v>
      </c>
      <c r="M191" s="69" t="s">
        <v>137</v>
      </c>
      <c r="N191" s="69"/>
      <c r="O191" s="32">
        <v>184</v>
      </c>
      <c r="P191" s="31" t="s">
        <v>136</v>
      </c>
      <c r="Q191" s="31" t="s">
        <v>135</v>
      </c>
      <c r="R191" s="31" t="s">
        <v>134</v>
      </c>
      <c r="S191" s="62" t="s">
        <v>133</v>
      </c>
      <c r="T191" s="173" t="s">
        <v>131</v>
      </c>
      <c r="U191" s="173" t="s">
        <v>131</v>
      </c>
      <c r="V191" s="173"/>
      <c r="W191" s="173" t="s">
        <v>131</v>
      </c>
      <c r="X191" s="173" t="s">
        <v>132</v>
      </c>
      <c r="Y191" s="173" t="s">
        <v>131</v>
      </c>
      <c r="Z191" s="175">
        <v>285.48</v>
      </c>
      <c r="AA191" s="62" t="s">
        <v>130</v>
      </c>
      <c r="AB191" s="21" t="s">
        <v>129</v>
      </c>
      <c r="AC191" s="21" t="s">
        <v>128</v>
      </c>
    </row>
    <row r="192" spans="2:29" ht="26.25" customHeight="1" x14ac:dyDescent="0.2">
      <c r="B192" s="32">
        <v>185</v>
      </c>
      <c r="C192" s="22" t="s">
        <v>127</v>
      </c>
      <c r="D192" s="105">
        <v>1002582.94</v>
      </c>
      <c r="E192" s="31"/>
      <c r="F192" s="31"/>
      <c r="G192" s="124">
        <f>SUM(D192:F192)</f>
        <v>1002582.94</v>
      </c>
      <c r="H192" s="80" t="s">
        <v>561</v>
      </c>
      <c r="I192" s="81" t="s">
        <v>526</v>
      </c>
      <c r="J192" s="164"/>
      <c r="K192" s="41">
        <v>2365242</v>
      </c>
      <c r="L192" s="106"/>
      <c r="M192" s="70"/>
      <c r="N192" s="70"/>
      <c r="O192" s="32">
        <v>185</v>
      </c>
      <c r="P192" s="31"/>
      <c r="Q192" s="31"/>
      <c r="R192" s="31"/>
      <c r="S192" s="173"/>
      <c r="T192" s="173"/>
      <c r="U192" s="173"/>
      <c r="V192" s="173"/>
      <c r="W192" s="173"/>
      <c r="X192" s="173"/>
      <c r="Y192" s="173"/>
      <c r="Z192" s="175" t="s">
        <v>124</v>
      </c>
      <c r="AA192" s="62"/>
      <c r="AB192" s="21"/>
      <c r="AC192" s="21"/>
    </row>
    <row r="193" spans="2:29" ht="26.25" customHeight="1" x14ac:dyDescent="0.2">
      <c r="B193" s="32">
        <v>186</v>
      </c>
      <c r="C193" s="22" t="s">
        <v>126</v>
      </c>
      <c r="D193" s="105">
        <v>3545</v>
      </c>
      <c r="E193" s="31"/>
      <c r="F193" s="31"/>
      <c r="G193" s="124">
        <f>SUM(D193:F193)</f>
        <v>3545</v>
      </c>
      <c r="H193" s="80" t="s">
        <v>561</v>
      </c>
      <c r="I193" s="81" t="s">
        <v>526</v>
      </c>
      <c r="J193" s="164"/>
      <c r="K193" s="41">
        <f>98013.56+3545</f>
        <v>101558.56</v>
      </c>
      <c r="L193" s="106"/>
      <c r="M193" s="70"/>
      <c r="N193" s="70"/>
      <c r="O193" s="32">
        <v>186</v>
      </c>
      <c r="P193" s="31"/>
      <c r="Q193" s="31"/>
      <c r="R193" s="31"/>
      <c r="S193" s="173"/>
      <c r="T193" s="173"/>
      <c r="U193" s="173"/>
      <c r="V193" s="173"/>
      <c r="W193" s="173"/>
      <c r="X193" s="173"/>
      <c r="Y193" s="173"/>
      <c r="Z193" s="175" t="s">
        <v>124</v>
      </c>
      <c r="AA193" s="62"/>
      <c r="AB193" s="21"/>
      <c r="AC193" s="21"/>
    </row>
    <row r="194" spans="2:29" ht="26.25" customHeight="1" x14ac:dyDescent="0.2">
      <c r="B194" s="32">
        <v>187</v>
      </c>
      <c r="C194" s="22" t="s">
        <v>917</v>
      </c>
      <c r="D194" s="31">
        <v>100149.77</v>
      </c>
      <c r="E194" s="31"/>
      <c r="F194" s="31"/>
      <c r="G194" s="31">
        <v>100149.77</v>
      </c>
      <c r="H194" s="80" t="s">
        <v>561</v>
      </c>
      <c r="I194" s="21" t="s">
        <v>526</v>
      </c>
      <c r="J194" s="163"/>
      <c r="K194" s="33">
        <v>100149.77</v>
      </c>
      <c r="L194" s="106"/>
      <c r="M194" s="70"/>
      <c r="N194" s="70"/>
      <c r="O194" s="32">
        <v>187</v>
      </c>
      <c r="P194" s="31"/>
      <c r="Q194" s="31"/>
      <c r="R194" s="31"/>
      <c r="S194" s="173"/>
      <c r="T194" s="173"/>
      <c r="U194" s="173"/>
      <c r="V194" s="173"/>
      <c r="W194" s="173"/>
      <c r="X194" s="173"/>
      <c r="Y194" s="173"/>
      <c r="Z194" s="175" t="s">
        <v>124</v>
      </c>
      <c r="AA194" s="62"/>
      <c r="AB194" s="21"/>
      <c r="AC194" s="21"/>
    </row>
    <row r="195" spans="2:29" ht="26.25" customHeight="1" x14ac:dyDescent="0.2">
      <c r="B195" s="32">
        <v>188</v>
      </c>
      <c r="C195" s="22" t="s">
        <v>125</v>
      </c>
      <c r="D195" s="31">
        <v>7581.93</v>
      </c>
      <c r="E195" s="31"/>
      <c r="F195" s="31"/>
      <c r="G195" s="31">
        <v>7581.93</v>
      </c>
      <c r="H195" s="80" t="s">
        <v>561</v>
      </c>
      <c r="I195" s="21" t="s">
        <v>526</v>
      </c>
      <c r="J195" s="163"/>
      <c r="K195" s="33">
        <f>(G195)</f>
        <v>7581.93</v>
      </c>
      <c r="L195" s="106"/>
      <c r="M195" s="70"/>
      <c r="N195" s="70"/>
      <c r="O195" s="32">
        <v>188</v>
      </c>
      <c r="P195" s="31"/>
      <c r="Q195" s="31"/>
      <c r="R195" s="31"/>
      <c r="S195" s="173"/>
      <c r="T195" s="173"/>
      <c r="U195" s="173"/>
      <c r="V195" s="173"/>
      <c r="W195" s="173"/>
      <c r="X195" s="173"/>
      <c r="Y195" s="173"/>
      <c r="Z195" s="175" t="s">
        <v>124</v>
      </c>
      <c r="AA195" s="62"/>
      <c r="AB195" s="21"/>
      <c r="AC195" s="21"/>
    </row>
    <row r="196" spans="2:29" ht="26.25" customHeight="1" x14ac:dyDescent="0.2">
      <c r="B196" s="32">
        <v>189</v>
      </c>
      <c r="C196" s="22" t="s">
        <v>123</v>
      </c>
      <c r="D196" s="40"/>
      <c r="E196" s="40"/>
      <c r="F196" s="40"/>
      <c r="G196" s="40"/>
      <c r="H196" s="80" t="s">
        <v>561</v>
      </c>
      <c r="I196" s="62" t="s">
        <v>526</v>
      </c>
      <c r="J196" s="170"/>
      <c r="K196" s="33">
        <v>5292.25</v>
      </c>
      <c r="L196" s="106"/>
      <c r="M196" s="30"/>
      <c r="N196" s="30"/>
      <c r="O196" s="32">
        <v>189</v>
      </c>
      <c r="P196" s="31"/>
      <c r="Q196" s="31"/>
      <c r="R196" s="31"/>
      <c r="S196" s="173"/>
      <c r="T196" s="173"/>
      <c r="U196" s="173"/>
      <c r="V196" s="173"/>
      <c r="W196" s="173"/>
      <c r="X196" s="173"/>
      <c r="Y196" s="173"/>
      <c r="Z196" s="175"/>
      <c r="AA196" s="62"/>
      <c r="AB196" s="21"/>
      <c r="AC196" s="21"/>
    </row>
    <row r="197" spans="2:29" ht="27" customHeight="1" x14ac:dyDescent="0.2">
      <c r="B197" s="32">
        <v>190</v>
      </c>
      <c r="C197" s="22" t="s">
        <v>122</v>
      </c>
      <c r="D197" s="31"/>
      <c r="E197" s="31"/>
      <c r="F197" s="31"/>
      <c r="G197" s="31"/>
      <c r="H197" s="80" t="s">
        <v>561</v>
      </c>
      <c r="I197" s="62" t="s">
        <v>526</v>
      </c>
      <c r="J197" s="163"/>
      <c r="K197" s="33">
        <v>4472.8</v>
      </c>
      <c r="L197" s="106"/>
      <c r="M197" s="69"/>
      <c r="N197" s="69"/>
      <c r="O197" s="32">
        <v>190</v>
      </c>
      <c r="P197" s="31"/>
      <c r="Q197" s="31"/>
      <c r="R197" s="31"/>
      <c r="S197" s="173"/>
      <c r="T197" s="173"/>
      <c r="U197" s="173"/>
      <c r="V197" s="173"/>
      <c r="W197" s="173"/>
      <c r="X197" s="173"/>
      <c r="Y197" s="173"/>
      <c r="Z197" s="175"/>
      <c r="AA197" s="62"/>
      <c r="AB197" s="21"/>
      <c r="AC197" s="21"/>
    </row>
    <row r="198" spans="2:29" ht="26.25" customHeight="1" x14ac:dyDescent="0.2">
      <c r="B198" s="32">
        <v>191</v>
      </c>
      <c r="C198" s="22" t="s">
        <v>121</v>
      </c>
      <c r="D198" s="31"/>
      <c r="E198" s="31"/>
      <c r="F198" s="31"/>
      <c r="G198" s="31"/>
      <c r="H198" s="80" t="s">
        <v>561</v>
      </c>
      <c r="I198" s="62" t="s">
        <v>526</v>
      </c>
      <c r="J198" s="163"/>
      <c r="K198" s="33">
        <v>6533.59</v>
      </c>
      <c r="L198" s="106"/>
      <c r="M198" s="69"/>
      <c r="N198" s="69"/>
      <c r="O198" s="32">
        <v>191</v>
      </c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0"/>
      <c r="AA198" s="21"/>
      <c r="AB198" s="21"/>
      <c r="AC198" s="21"/>
    </row>
    <row r="199" spans="2:29" ht="29.25" customHeight="1" x14ac:dyDescent="0.2">
      <c r="B199" s="32">
        <v>192</v>
      </c>
      <c r="C199" s="22" t="s">
        <v>120</v>
      </c>
      <c r="D199" s="31"/>
      <c r="E199" s="31"/>
      <c r="F199" s="31"/>
      <c r="G199" s="31"/>
      <c r="H199" s="80" t="s">
        <v>561</v>
      </c>
      <c r="I199" s="62" t="s">
        <v>526</v>
      </c>
      <c r="J199" s="163"/>
      <c r="K199" s="33">
        <v>12217.83</v>
      </c>
      <c r="L199" s="106"/>
      <c r="M199" s="69"/>
      <c r="N199" s="69"/>
      <c r="O199" s="32">
        <v>192</v>
      </c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0"/>
      <c r="AA199" s="21"/>
      <c r="AB199" s="21"/>
      <c r="AC199" s="21"/>
    </row>
    <row r="200" spans="2:29" ht="29.25" customHeight="1" x14ac:dyDescent="0.2">
      <c r="B200" s="32">
        <v>193</v>
      </c>
      <c r="C200" s="22" t="s">
        <v>119</v>
      </c>
      <c r="D200" s="31"/>
      <c r="E200" s="31"/>
      <c r="F200" s="31"/>
      <c r="G200" s="31"/>
      <c r="H200" s="80" t="s">
        <v>561</v>
      </c>
      <c r="I200" s="62" t="s">
        <v>526</v>
      </c>
      <c r="J200" s="163"/>
      <c r="K200" s="33">
        <v>3719.44</v>
      </c>
      <c r="L200" s="106"/>
      <c r="M200" s="69"/>
      <c r="N200" s="69"/>
      <c r="O200" s="32">
        <v>193</v>
      </c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0"/>
      <c r="AA200" s="21"/>
      <c r="AB200" s="21"/>
      <c r="AC200" s="21"/>
    </row>
    <row r="201" spans="2:29" ht="29.25" customHeight="1" x14ac:dyDescent="0.2">
      <c r="B201" s="32">
        <v>194</v>
      </c>
      <c r="C201" s="22" t="s">
        <v>118</v>
      </c>
      <c r="D201" s="31"/>
      <c r="E201" s="31"/>
      <c r="F201" s="31"/>
      <c r="G201" s="31"/>
      <c r="H201" s="80" t="s">
        <v>561</v>
      </c>
      <c r="I201" s="62" t="s">
        <v>526</v>
      </c>
      <c r="J201" s="163"/>
      <c r="K201" s="33">
        <v>3017.55</v>
      </c>
      <c r="L201" s="106"/>
      <c r="M201" s="69"/>
      <c r="N201" s="69"/>
      <c r="O201" s="32">
        <v>194</v>
      </c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0"/>
      <c r="AA201" s="21"/>
      <c r="AB201" s="21"/>
      <c r="AC201" s="21"/>
    </row>
    <row r="202" spans="2:29" ht="29.25" customHeight="1" x14ac:dyDescent="0.2">
      <c r="B202" s="32">
        <v>195</v>
      </c>
      <c r="C202" s="22" t="s">
        <v>117</v>
      </c>
      <c r="D202" s="31"/>
      <c r="E202" s="31"/>
      <c r="F202" s="31"/>
      <c r="G202" s="31"/>
      <c r="H202" s="80" t="s">
        <v>561</v>
      </c>
      <c r="I202" s="62" t="s">
        <v>526</v>
      </c>
      <c r="J202" s="163"/>
      <c r="K202" s="33">
        <v>12958.23</v>
      </c>
      <c r="L202" s="106"/>
      <c r="M202" s="69"/>
      <c r="N202" s="69"/>
      <c r="O202" s="32">
        <v>195</v>
      </c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0"/>
      <c r="AA202" s="21"/>
      <c r="AB202" s="21"/>
      <c r="AC202" s="21"/>
    </row>
    <row r="203" spans="2:29" ht="29.25" customHeight="1" x14ac:dyDescent="0.2">
      <c r="B203" s="32">
        <v>196</v>
      </c>
      <c r="C203" s="22" t="s">
        <v>116</v>
      </c>
      <c r="D203" s="31"/>
      <c r="E203" s="31"/>
      <c r="F203" s="31"/>
      <c r="G203" s="31"/>
      <c r="H203" s="80" t="s">
        <v>561</v>
      </c>
      <c r="I203" s="62" t="s">
        <v>526</v>
      </c>
      <c r="J203" s="163"/>
      <c r="K203" s="33">
        <v>3419.17</v>
      </c>
      <c r="L203" s="106"/>
      <c r="M203" s="69"/>
      <c r="N203" s="69"/>
      <c r="O203" s="32">
        <v>196</v>
      </c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0"/>
      <c r="AA203" s="21"/>
      <c r="AB203" s="21"/>
      <c r="AC203" s="21"/>
    </row>
    <row r="204" spans="2:29" ht="29.25" customHeight="1" x14ac:dyDescent="0.2">
      <c r="B204" s="32">
        <v>197</v>
      </c>
      <c r="C204" s="22" t="s">
        <v>115</v>
      </c>
      <c r="D204" s="39"/>
      <c r="E204" s="39"/>
      <c r="F204" s="39"/>
      <c r="G204" s="39"/>
      <c r="H204" s="80" t="s">
        <v>561</v>
      </c>
      <c r="I204" s="62" t="s">
        <v>526</v>
      </c>
      <c r="J204" s="166"/>
      <c r="K204" s="33">
        <v>15860</v>
      </c>
      <c r="L204" s="106"/>
      <c r="M204" s="74"/>
      <c r="N204" s="74"/>
      <c r="O204" s="32">
        <v>197</v>
      </c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0"/>
      <c r="AA204" s="32"/>
      <c r="AB204" s="32"/>
      <c r="AC204" s="32"/>
    </row>
    <row r="205" spans="2:29" ht="29.25" customHeight="1" x14ac:dyDescent="0.2">
      <c r="B205" s="32">
        <v>198</v>
      </c>
      <c r="C205" s="22" t="s">
        <v>114</v>
      </c>
      <c r="D205" s="31"/>
      <c r="E205" s="31"/>
      <c r="F205" s="31"/>
      <c r="G205" s="31"/>
      <c r="H205" s="80" t="s">
        <v>561</v>
      </c>
      <c r="I205" s="62" t="s">
        <v>526</v>
      </c>
      <c r="J205" s="163"/>
      <c r="K205" s="33">
        <v>2422.81</v>
      </c>
      <c r="L205" s="106"/>
      <c r="M205" s="69"/>
      <c r="N205" s="69"/>
      <c r="O205" s="32">
        <v>198</v>
      </c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0"/>
      <c r="AA205" s="21"/>
      <c r="AB205" s="21"/>
      <c r="AC205" s="21"/>
    </row>
    <row r="206" spans="2:29" ht="29.25" customHeight="1" x14ac:dyDescent="0.2">
      <c r="B206" s="32">
        <v>199</v>
      </c>
      <c r="C206" s="22" t="s">
        <v>113</v>
      </c>
      <c r="D206" s="31"/>
      <c r="E206" s="31"/>
      <c r="F206" s="31"/>
      <c r="G206" s="31"/>
      <c r="H206" s="80" t="s">
        <v>561</v>
      </c>
      <c r="I206" s="62" t="s">
        <v>526</v>
      </c>
      <c r="J206" s="163"/>
      <c r="K206" s="33">
        <v>4837.29</v>
      </c>
      <c r="L206" s="106"/>
      <c r="M206" s="69"/>
      <c r="N206" s="69"/>
      <c r="O206" s="32">
        <v>199</v>
      </c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0"/>
      <c r="AA206" s="21"/>
      <c r="AB206" s="21"/>
      <c r="AC206" s="21"/>
    </row>
    <row r="207" spans="2:29" ht="29.25" customHeight="1" x14ac:dyDescent="0.2">
      <c r="B207" s="32">
        <v>200</v>
      </c>
      <c r="C207" s="22" t="s">
        <v>112</v>
      </c>
      <c r="D207" s="31"/>
      <c r="E207" s="31"/>
      <c r="F207" s="31"/>
      <c r="G207" s="31"/>
      <c r="H207" s="80" t="s">
        <v>561</v>
      </c>
      <c r="I207" s="62" t="s">
        <v>526</v>
      </c>
      <c r="J207" s="163"/>
      <c r="K207" s="33">
        <v>4626.66</v>
      </c>
      <c r="L207" s="106"/>
      <c r="M207" s="69"/>
      <c r="N207" s="69"/>
      <c r="O207" s="32">
        <v>200</v>
      </c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0"/>
      <c r="AA207" s="21"/>
      <c r="AB207" s="21"/>
      <c r="AC207" s="21"/>
    </row>
    <row r="208" spans="2:29" ht="29.25" customHeight="1" x14ac:dyDescent="0.2">
      <c r="B208" s="32">
        <v>201</v>
      </c>
      <c r="C208" s="22" t="s">
        <v>111</v>
      </c>
      <c r="D208" s="31"/>
      <c r="E208" s="31"/>
      <c r="F208" s="31"/>
      <c r="G208" s="31"/>
      <c r="H208" s="80" t="s">
        <v>561</v>
      </c>
      <c r="I208" s="62" t="s">
        <v>526</v>
      </c>
      <c r="J208" s="163"/>
      <c r="K208" s="33">
        <v>2193.2399999999998</v>
      </c>
      <c r="L208" s="106"/>
      <c r="M208" s="69"/>
      <c r="N208" s="69"/>
      <c r="O208" s="32">
        <v>201</v>
      </c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0"/>
      <c r="AA208" s="21"/>
      <c r="AB208" s="21"/>
      <c r="AC208" s="21"/>
    </row>
    <row r="209" spans="1:29" ht="29.25" customHeight="1" x14ac:dyDescent="0.2">
      <c r="B209" s="32">
        <v>202</v>
      </c>
      <c r="C209" s="22" t="s">
        <v>110</v>
      </c>
      <c r="D209" s="31"/>
      <c r="E209" s="31"/>
      <c r="F209" s="31"/>
      <c r="G209" s="31"/>
      <c r="H209" s="80" t="s">
        <v>561</v>
      </c>
      <c r="I209" s="62" t="s">
        <v>526</v>
      </c>
      <c r="J209" s="163"/>
      <c r="K209" s="33">
        <v>149.07</v>
      </c>
      <c r="L209" s="106"/>
      <c r="M209" s="69"/>
      <c r="N209" s="69"/>
      <c r="O209" s="32">
        <v>202</v>
      </c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0"/>
      <c r="AA209" s="21"/>
      <c r="AB209" s="21"/>
      <c r="AC209" s="21"/>
    </row>
    <row r="210" spans="1:29" ht="29.25" customHeight="1" x14ac:dyDescent="0.2">
      <c r="B210" s="32">
        <v>203</v>
      </c>
      <c r="C210" s="22" t="s">
        <v>109</v>
      </c>
      <c r="D210" s="31"/>
      <c r="E210" s="31"/>
      <c r="F210" s="31"/>
      <c r="G210" s="31"/>
      <c r="H210" s="80" t="s">
        <v>561</v>
      </c>
      <c r="I210" s="62" t="s">
        <v>526</v>
      </c>
      <c r="J210" s="163"/>
      <c r="K210" s="33">
        <v>158.72999999999999</v>
      </c>
      <c r="L210" s="106"/>
      <c r="M210" s="69"/>
      <c r="N210" s="69"/>
      <c r="O210" s="32">
        <v>203</v>
      </c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0"/>
      <c r="AA210" s="21"/>
      <c r="AB210" s="21"/>
      <c r="AC210" s="21"/>
    </row>
    <row r="211" spans="1:29" ht="29.25" customHeight="1" x14ac:dyDescent="0.2">
      <c r="B211" s="32">
        <v>204</v>
      </c>
      <c r="C211" s="22" t="s">
        <v>108</v>
      </c>
      <c r="D211" s="31"/>
      <c r="E211" s="31"/>
      <c r="F211" s="31"/>
      <c r="G211" s="31"/>
      <c r="H211" s="80" t="s">
        <v>561</v>
      </c>
      <c r="I211" s="62" t="s">
        <v>526</v>
      </c>
      <c r="J211" s="163"/>
      <c r="K211" s="33">
        <v>130.91999999999999</v>
      </c>
      <c r="L211" s="106"/>
      <c r="M211" s="69"/>
      <c r="N211" s="69"/>
      <c r="O211" s="32">
        <v>204</v>
      </c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0"/>
      <c r="AA211" s="21"/>
      <c r="AB211" s="21"/>
      <c r="AC211" s="21"/>
    </row>
    <row r="212" spans="1:29" ht="29.25" customHeight="1" x14ac:dyDescent="0.2">
      <c r="B212" s="32">
        <v>205</v>
      </c>
      <c r="C212" s="22" t="s">
        <v>107</v>
      </c>
      <c r="D212" s="31"/>
      <c r="E212" s="31"/>
      <c r="F212" s="31"/>
      <c r="G212" s="31"/>
      <c r="H212" s="80" t="s">
        <v>561</v>
      </c>
      <c r="I212" s="62" t="s">
        <v>526</v>
      </c>
      <c r="J212" s="163"/>
      <c r="K212" s="33">
        <v>142.59</v>
      </c>
      <c r="L212" s="106"/>
      <c r="M212" s="69"/>
      <c r="N212" s="69"/>
      <c r="O212" s="32">
        <v>205</v>
      </c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0"/>
      <c r="AA212" s="21"/>
      <c r="AB212" s="21"/>
      <c r="AC212" s="21"/>
    </row>
    <row r="213" spans="1:29" ht="29.25" customHeight="1" x14ac:dyDescent="0.2">
      <c r="B213" s="32">
        <v>206</v>
      </c>
      <c r="C213" s="22" t="s">
        <v>106</v>
      </c>
      <c r="D213" s="31"/>
      <c r="E213" s="31"/>
      <c r="F213" s="31"/>
      <c r="G213" s="31"/>
      <c r="H213" s="80" t="s">
        <v>561</v>
      </c>
      <c r="I213" s="62" t="s">
        <v>526</v>
      </c>
      <c r="J213" s="163"/>
      <c r="K213" s="33">
        <v>130</v>
      </c>
      <c r="L213" s="106"/>
      <c r="M213" s="69"/>
      <c r="N213" s="69"/>
      <c r="O213" s="32">
        <v>206</v>
      </c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0"/>
      <c r="AA213" s="21"/>
      <c r="AB213" s="21"/>
      <c r="AC213" s="21"/>
    </row>
    <row r="214" spans="1:29" s="38" customFormat="1" ht="29.25" customHeight="1" x14ac:dyDescent="0.2">
      <c r="A214" s="24"/>
      <c r="B214" s="32">
        <v>207</v>
      </c>
      <c r="C214" s="22" t="s">
        <v>105</v>
      </c>
      <c r="D214" s="31"/>
      <c r="E214" s="31"/>
      <c r="F214" s="31"/>
      <c r="G214" s="31"/>
      <c r="H214" s="80" t="s">
        <v>561</v>
      </c>
      <c r="I214" s="62" t="s">
        <v>526</v>
      </c>
      <c r="J214" s="163"/>
      <c r="K214" s="33">
        <v>23.52</v>
      </c>
      <c r="L214" s="106"/>
      <c r="M214" s="69"/>
      <c r="N214" s="69"/>
      <c r="O214" s="32">
        <v>207</v>
      </c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0"/>
      <c r="AA214" s="21"/>
      <c r="AB214" s="21"/>
      <c r="AC214" s="21"/>
    </row>
    <row r="215" spans="1:29" ht="29.25" customHeight="1" x14ac:dyDescent="0.2">
      <c r="B215" s="32">
        <v>208</v>
      </c>
      <c r="C215" s="22" t="s">
        <v>104</v>
      </c>
      <c r="D215" s="31"/>
      <c r="E215" s="31"/>
      <c r="F215" s="31"/>
      <c r="G215" s="31"/>
      <c r="H215" s="80" t="s">
        <v>561</v>
      </c>
      <c r="I215" s="62" t="s">
        <v>526</v>
      </c>
      <c r="J215" s="163"/>
      <c r="K215" s="33">
        <v>47.65</v>
      </c>
      <c r="L215" s="106"/>
      <c r="M215" s="69"/>
      <c r="N215" s="69"/>
      <c r="O215" s="32">
        <v>208</v>
      </c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0"/>
      <c r="AA215" s="21"/>
      <c r="AB215" s="21"/>
      <c r="AC215" s="21"/>
    </row>
    <row r="216" spans="1:29" ht="29.25" customHeight="1" x14ac:dyDescent="0.2">
      <c r="B216" s="32">
        <v>209</v>
      </c>
      <c r="C216" s="22" t="s">
        <v>103</v>
      </c>
      <c r="D216" s="31"/>
      <c r="E216" s="31"/>
      <c r="F216" s="31"/>
      <c r="G216" s="31"/>
      <c r="H216" s="80" t="s">
        <v>561</v>
      </c>
      <c r="I216" s="62" t="s">
        <v>526</v>
      </c>
      <c r="J216" s="163"/>
      <c r="K216" s="33">
        <v>139.15</v>
      </c>
      <c r="L216" s="106"/>
      <c r="M216" s="69"/>
      <c r="N216" s="69"/>
      <c r="O216" s="32">
        <v>209</v>
      </c>
      <c r="P216" s="31"/>
      <c r="Q216" s="31"/>
      <c r="R216" s="31"/>
      <c r="S216" s="31"/>
      <c r="T216" s="31"/>
      <c r="U216" s="31"/>
      <c r="V216" s="31"/>
      <c r="W216" s="31"/>
      <c r="X216" s="31"/>
      <c r="Y216" s="31"/>
      <c r="Z216" s="30"/>
      <c r="AA216" s="21"/>
      <c r="AB216" s="21"/>
      <c r="AC216" s="21"/>
    </row>
    <row r="217" spans="1:29" ht="29.25" customHeight="1" x14ac:dyDescent="0.2">
      <c r="B217" s="32">
        <v>210</v>
      </c>
      <c r="C217" s="22" t="s">
        <v>102</v>
      </c>
      <c r="D217" s="31"/>
      <c r="E217" s="31"/>
      <c r="F217" s="31"/>
      <c r="G217" s="31"/>
      <c r="H217" s="80" t="s">
        <v>561</v>
      </c>
      <c r="I217" s="62" t="s">
        <v>526</v>
      </c>
      <c r="J217" s="163"/>
      <c r="K217" s="33">
        <v>153.79</v>
      </c>
      <c r="L217" s="106"/>
      <c r="M217" s="69"/>
      <c r="N217" s="69"/>
      <c r="O217" s="32">
        <v>210</v>
      </c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0"/>
      <c r="AA217" s="21"/>
      <c r="AB217" s="21"/>
      <c r="AC217" s="21"/>
    </row>
    <row r="218" spans="1:29" ht="29.25" customHeight="1" x14ac:dyDescent="0.2">
      <c r="B218" s="32">
        <v>211</v>
      </c>
      <c r="C218" s="22" t="s">
        <v>101</v>
      </c>
      <c r="D218" s="31"/>
      <c r="E218" s="31"/>
      <c r="F218" s="31"/>
      <c r="G218" s="31"/>
      <c r="H218" s="21" t="s">
        <v>561</v>
      </c>
      <c r="I218" s="21" t="s">
        <v>526</v>
      </c>
      <c r="J218" s="163"/>
      <c r="K218" s="33">
        <v>4526.17</v>
      </c>
      <c r="L218" s="106"/>
      <c r="M218" s="69"/>
      <c r="N218" s="69"/>
      <c r="O218" s="32">
        <v>211</v>
      </c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0"/>
      <c r="AA218" s="21"/>
      <c r="AB218" s="21"/>
      <c r="AC218" s="21"/>
    </row>
    <row r="219" spans="1:29" ht="29.25" customHeight="1" x14ac:dyDescent="0.2">
      <c r="B219" s="32">
        <v>212</v>
      </c>
      <c r="C219" s="22" t="s">
        <v>100</v>
      </c>
      <c r="D219" s="31"/>
      <c r="E219" s="31"/>
      <c r="F219" s="31"/>
      <c r="G219" s="31"/>
      <c r="H219" s="21" t="s">
        <v>561</v>
      </c>
      <c r="I219" s="21" t="s">
        <v>526</v>
      </c>
      <c r="J219" s="163"/>
      <c r="K219" s="33">
        <v>2785.8</v>
      </c>
      <c r="L219" s="106"/>
      <c r="M219" s="69"/>
      <c r="N219" s="69"/>
      <c r="O219" s="32">
        <v>212</v>
      </c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0"/>
      <c r="AA219" s="21"/>
      <c r="AB219" s="21"/>
      <c r="AC219" s="21"/>
    </row>
    <row r="220" spans="1:29" ht="29.25" customHeight="1" x14ac:dyDescent="0.2">
      <c r="B220" s="32">
        <v>213</v>
      </c>
      <c r="C220" s="22" t="s">
        <v>99</v>
      </c>
      <c r="D220" s="31"/>
      <c r="E220" s="31"/>
      <c r="F220" s="31"/>
      <c r="G220" s="31"/>
      <c r="H220" s="21" t="s">
        <v>561</v>
      </c>
      <c r="I220" s="21" t="s">
        <v>526</v>
      </c>
      <c r="J220" s="163"/>
      <c r="K220" s="33">
        <v>80.680000000000007</v>
      </c>
      <c r="L220" s="106"/>
      <c r="M220" s="69"/>
      <c r="N220" s="69"/>
      <c r="O220" s="32">
        <v>213</v>
      </c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0"/>
      <c r="AA220" s="21"/>
      <c r="AB220" s="21"/>
      <c r="AC220" s="21"/>
    </row>
    <row r="221" spans="1:29" ht="29.25" customHeight="1" x14ac:dyDescent="0.2">
      <c r="B221" s="32">
        <v>214</v>
      </c>
      <c r="C221" s="22" t="s">
        <v>98</v>
      </c>
      <c r="D221" s="31"/>
      <c r="E221" s="31"/>
      <c r="F221" s="31"/>
      <c r="G221" s="31"/>
      <c r="H221" s="21" t="s">
        <v>561</v>
      </c>
      <c r="I221" s="21" t="s">
        <v>526</v>
      </c>
      <c r="J221" s="163"/>
      <c r="K221" s="33">
        <v>36.299999999999997</v>
      </c>
      <c r="L221" s="106"/>
      <c r="M221" s="69"/>
      <c r="N221" s="69"/>
      <c r="O221" s="32">
        <v>214</v>
      </c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0"/>
      <c r="AA221" s="21"/>
      <c r="AB221" s="21"/>
      <c r="AC221" s="21"/>
    </row>
    <row r="222" spans="1:29" ht="29.25" customHeight="1" x14ac:dyDescent="0.2">
      <c r="B222" s="32">
        <v>215</v>
      </c>
      <c r="C222" s="22" t="s">
        <v>97</v>
      </c>
      <c r="D222" s="31"/>
      <c r="E222" s="31"/>
      <c r="F222" s="31"/>
      <c r="G222" s="31"/>
      <c r="H222" s="21" t="s">
        <v>561</v>
      </c>
      <c r="I222" s="21" t="s">
        <v>526</v>
      </c>
      <c r="J222" s="163"/>
      <c r="K222" s="33">
        <v>101.93</v>
      </c>
      <c r="L222" s="106"/>
      <c r="M222" s="69"/>
      <c r="N222" s="69"/>
      <c r="O222" s="32">
        <v>215</v>
      </c>
      <c r="P222" s="31"/>
      <c r="Q222" s="31"/>
      <c r="R222" s="31"/>
      <c r="S222" s="31"/>
      <c r="T222" s="31"/>
      <c r="U222" s="31"/>
      <c r="V222" s="31"/>
      <c r="W222" s="31"/>
      <c r="X222" s="31"/>
      <c r="Y222" s="31"/>
      <c r="Z222" s="30"/>
      <c r="AA222" s="21"/>
      <c r="AB222" s="21"/>
      <c r="AC222" s="21"/>
    </row>
    <row r="223" spans="1:29" s="37" customFormat="1" ht="29.25" customHeight="1" x14ac:dyDescent="0.25">
      <c r="A223" s="24"/>
      <c r="B223" s="32">
        <v>216</v>
      </c>
      <c r="C223" s="22" t="s">
        <v>96</v>
      </c>
      <c r="D223" s="31"/>
      <c r="E223" s="31"/>
      <c r="F223" s="31"/>
      <c r="G223" s="31"/>
      <c r="H223" s="21" t="s">
        <v>561</v>
      </c>
      <c r="I223" s="21" t="s">
        <v>526</v>
      </c>
      <c r="J223" s="163"/>
      <c r="K223" s="33">
        <v>47.04</v>
      </c>
      <c r="L223" s="106"/>
      <c r="M223" s="69"/>
      <c r="N223" s="69"/>
      <c r="O223" s="32">
        <v>216</v>
      </c>
      <c r="P223" s="31"/>
      <c r="Q223" s="31"/>
      <c r="R223" s="31"/>
      <c r="S223" s="31"/>
      <c r="T223" s="31"/>
      <c r="U223" s="31"/>
      <c r="V223" s="31"/>
      <c r="W223" s="31"/>
      <c r="X223" s="31"/>
      <c r="Y223" s="31"/>
      <c r="Z223" s="30"/>
      <c r="AA223" s="21"/>
      <c r="AB223" s="21"/>
      <c r="AC223" s="21"/>
    </row>
    <row r="224" spans="1:29" ht="29.25" customHeight="1" x14ac:dyDescent="0.2">
      <c r="B224" s="32">
        <v>217</v>
      </c>
      <c r="C224" s="22" t="s">
        <v>95</v>
      </c>
      <c r="D224" s="31"/>
      <c r="E224" s="31"/>
      <c r="F224" s="31"/>
      <c r="G224" s="31"/>
      <c r="H224" s="21" t="s">
        <v>561</v>
      </c>
      <c r="I224" s="21" t="s">
        <v>526</v>
      </c>
      <c r="J224" s="163"/>
      <c r="K224" s="33">
        <v>5520.95</v>
      </c>
      <c r="L224" s="106"/>
      <c r="M224" s="69"/>
      <c r="N224" s="69"/>
      <c r="O224" s="32">
        <v>217</v>
      </c>
      <c r="P224" s="31"/>
      <c r="Q224" s="31"/>
      <c r="R224" s="31"/>
      <c r="S224" s="31"/>
      <c r="T224" s="31"/>
      <c r="U224" s="31"/>
      <c r="V224" s="31"/>
      <c r="W224" s="31"/>
      <c r="X224" s="31"/>
      <c r="Y224" s="31"/>
      <c r="Z224" s="30"/>
      <c r="AA224" s="21"/>
      <c r="AB224" s="21"/>
      <c r="AC224" s="21"/>
    </row>
    <row r="225" spans="2:29" ht="29.25" customHeight="1" x14ac:dyDescent="0.2">
      <c r="B225" s="32">
        <v>218</v>
      </c>
      <c r="C225" s="22" t="s">
        <v>94</v>
      </c>
      <c r="D225" s="31"/>
      <c r="E225" s="31"/>
      <c r="F225" s="31"/>
      <c r="G225" s="31"/>
      <c r="H225" s="21" t="s">
        <v>561</v>
      </c>
      <c r="I225" s="21" t="s">
        <v>526</v>
      </c>
      <c r="J225" s="163"/>
      <c r="K225" s="33">
        <v>5018.33</v>
      </c>
      <c r="L225" s="106"/>
      <c r="M225" s="69"/>
      <c r="N225" s="69"/>
      <c r="O225" s="32">
        <v>218</v>
      </c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0"/>
      <c r="AA225" s="21"/>
      <c r="AB225" s="21"/>
      <c r="AC225" s="21"/>
    </row>
    <row r="226" spans="2:29" ht="29.25" customHeight="1" x14ac:dyDescent="0.2">
      <c r="B226" s="32">
        <v>219</v>
      </c>
      <c r="C226" s="22" t="s">
        <v>93</v>
      </c>
      <c r="D226" s="31"/>
      <c r="E226" s="31"/>
      <c r="F226" s="31"/>
      <c r="G226" s="31"/>
      <c r="H226" s="21" t="s">
        <v>561</v>
      </c>
      <c r="I226" s="21" t="s">
        <v>526</v>
      </c>
      <c r="J226" s="163"/>
      <c r="K226" s="33">
        <v>4382.93</v>
      </c>
      <c r="L226" s="106"/>
      <c r="M226" s="69"/>
      <c r="N226" s="69"/>
      <c r="O226" s="32">
        <v>219</v>
      </c>
      <c r="P226" s="31"/>
      <c r="Q226" s="31"/>
      <c r="R226" s="31"/>
      <c r="S226" s="31"/>
      <c r="T226" s="31"/>
      <c r="U226" s="31"/>
      <c r="V226" s="31"/>
      <c r="W226" s="31"/>
      <c r="X226" s="31"/>
      <c r="Y226" s="31"/>
      <c r="Z226" s="30"/>
      <c r="AA226" s="21"/>
      <c r="AB226" s="21"/>
      <c r="AC226" s="21"/>
    </row>
    <row r="227" spans="2:29" ht="29.25" customHeight="1" x14ac:dyDescent="0.2">
      <c r="B227" s="32">
        <v>220</v>
      </c>
      <c r="C227" s="22" t="s">
        <v>92</v>
      </c>
      <c r="D227" s="31"/>
      <c r="E227" s="31"/>
      <c r="F227" s="31"/>
      <c r="G227" s="31"/>
      <c r="H227" s="21" t="s">
        <v>561</v>
      </c>
      <c r="I227" s="21" t="s">
        <v>526</v>
      </c>
      <c r="J227" s="163"/>
      <c r="K227" s="33">
        <v>3380.18</v>
      </c>
      <c r="L227" s="106"/>
      <c r="M227" s="69"/>
      <c r="N227" s="69"/>
      <c r="O227" s="32">
        <v>220</v>
      </c>
      <c r="P227" s="31"/>
      <c r="Q227" s="31"/>
      <c r="R227" s="31"/>
      <c r="S227" s="31"/>
      <c r="T227" s="31"/>
      <c r="U227" s="31"/>
      <c r="V227" s="31"/>
      <c r="W227" s="31"/>
      <c r="X227" s="31"/>
      <c r="Y227" s="31"/>
      <c r="Z227" s="30"/>
      <c r="AA227" s="21"/>
      <c r="AB227" s="21"/>
      <c r="AC227" s="21"/>
    </row>
    <row r="228" spans="2:29" ht="29.25" customHeight="1" x14ac:dyDescent="0.2">
      <c r="B228" s="32">
        <v>221</v>
      </c>
      <c r="C228" s="22" t="s">
        <v>91</v>
      </c>
      <c r="D228" s="31"/>
      <c r="E228" s="31"/>
      <c r="F228" s="31"/>
      <c r="G228" s="31"/>
      <c r="H228" s="21" t="s">
        <v>561</v>
      </c>
      <c r="I228" s="21" t="s">
        <v>526</v>
      </c>
      <c r="J228" s="163"/>
      <c r="K228" s="33">
        <v>7911.69</v>
      </c>
      <c r="L228" s="106"/>
      <c r="M228" s="69"/>
      <c r="N228" s="69"/>
      <c r="O228" s="32">
        <v>221</v>
      </c>
      <c r="P228" s="31"/>
      <c r="Q228" s="31"/>
      <c r="R228" s="31"/>
      <c r="S228" s="31"/>
      <c r="T228" s="31"/>
      <c r="U228" s="31"/>
      <c r="V228" s="31"/>
      <c r="W228" s="31"/>
      <c r="X228" s="31"/>
      <c r="Y228" s="31"/>
      <c r="Z228" s="30"/>
      <c r="AA228" s="21"/>
      <c r="AB228" s="21"/>
      <c r="AC228" s="21"/>
    </row>
    <row r="229" spans="2:29" ht="29.25" customHeight="1" x14ac:dyDescent="0.2">
      <c r="B229" s="32">
        <v>222</v>
      </c>
      <c r="C229" s="22" t="s">
        <v>90</v>
      </c>
      <c r="D229" s="31"/>
      <c r="E229" s="31"/>
      <c r="F229" s="31"/>
      <c r="G229" s="31"/>
      <c r="H229" s="21" t="s">
        <v>561</v>
      </c>
      <c r="I229" s="21" t="s">
        <v>526</v>
      </c>
      <c r="J229" s="163"/>
      <c r="K229" s="33">
        <v>4548.6000000000004</v>
      </c>
      <c r="L229" s="106"/>
      <c r="M229" s="69"/>
      <c r="N229" s="69"/>
      <c r="O229" s="32">
        <v>222</v>
      </c>
      <c r="P229" s="31"/>
      <c r="Q229" s="31"/>
      <c r="R229" s="31"/>
      <c r="S229" s="31"/>
      <c r="T229" s="31"/>
      <c r="U229" s="31"/>
      <c r="V229" s="31"/>
      <c r="W229" s="31"/>
      <c r="X229" s="31"/>
      <c r="Y229" s="31"/>
      <c r="Z229" s="30"/>
      <c r="AA229" s="21"/>
      <c r="AB229" s="21"/>
      <c r="AC229" s="21"/>
    </row>
    <row r="230" spans="2:29" ht="29.25" customHeight="1" x14ac:dyDescent="0.2">
      <c r="B230" s="32">
        <v>223</v>
      </c>
      <c r="C230" s="22" t="s">
        <v>89</v>
      </c>
      <c r="D230" s="31"/>
      <c r="E230" s="31"/>
      <c r="F230" s="31"/>
      <c r="G230" s="31"/>
      <c r="H230" s="21" t="s">
        <v>561</v>
      </c>
      <c r="I230" s="21" t="s">
        <v>526</v>
      </c>
      <c r="J230" s="163"/>
      <c r="K230" s="33">
        <v>11758.65</v>
      </c>
      <c r="L230" s="106"/>
      <c r="M230" s="69"/>
      <c r="N230" s="69"/>
      <c r="O230" s="32">
        <v>223</v>
      </c>
      <c r="P230" s="31"/>
      <c r="Q230" s="31"/>
      <c r="R230" s="31"/>
      <c r="S230" s="31"/>
      <c r="T230" s="31"/>
      <c r="U230" s="31"/>
      <c r="V230" s="31"/>
      <c r="W230" s="31"/>
      <c r="X230" s="31"/>
      <c r="Y230" s="31"/>
      <c r="Z230" s="30"/>
      <c r="AA230" s="21"/>
      <c r="AB230" s="21"/>
      <c r="AC230" s="21"/>
    </row>
    <row r="231" spans="2:29" ht="29.25" customHeight="1" x14ac:dyDescent="0.2">
      <c r="B231" s="32">
        <v>224</v>
      </c>
      <c r="C231" s="22" t="s">
        <v>88</v>
      </c>
      <c r="D231" s="31"/>
      <c r="E231" s="31"/>
      <c r="F231" s="31"/>
      <c r="G231" s="31"/>
      <c r="H231" s="21" t="s">
        <v>561</v>
      </c>
      <c r="I231" s="21" t="s">
        <v>526</v>
      </c>
      <c r="J231" s="163"/>
      <c r="K231" s="33">
        <v>32555.63</v>
      </c>
      <c r="L231" s="106"/>
      <c r="M231" s="69"/>
      <c r="N231" s="69"/>
      <c r="O231" s="32">
        <v>224</v>
      </c>
      <c r="P231" s="31"/>
      <c r="Q231" s="31"/>
      <c r="R231" s="31"/>
      <c r="S231" s="31"/>
      <c r="T231" s="31"/>
      <c r="U231" s="31"/>
      <c r="V231" s="31"/>
      <c r="W231" s="31"/>
      <c r="X231" s="31"/>
      <c r="Y231" s="31"/>
      <c r="Z231" s="30"/>
      <c r="AA231" s="21"/>
      <c r="AB231" s="21"/>
      <c r="AC231" s="21"/>
    </row>
    <row r="232" spans="2:29" ht="29.25" customHeight="1" x14ac:dyDescent="0.2">
      <c r="B232" s="32">
        <v>225</v>
      </c>
      <c r="C232" s="22" t="s">
        <v>87</v>
      </c>
      <c r="D232" s="31"/>
      <c r="E232" s="31"/>
      <c r="F232" s="31"/>
      <c r="G232" s="31"/>
      <c r="H232" s="21" t="s">
        <v>561</v>
      </c>
      <c r="I232" s="21" t="s">
        <v>526</v>
      </c>
      <c r="J232" s="163"/>
      <c r="K232" s="36">
        <v>36494.5</v>
      </c>
      <c r="L232" s="107"/>
      <c r="M232" s="69"/>
      <c r="N232" s="69"/>
      <c r="O232" s="32">
        <v>225</v>
      </c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0"/>
      <c r="AA232" s="21"/>
      <c r="AB232" s="21"/>
      <c r="AC232" s="21"/>
    </row>
    <row r="233" spans="2:29" ht="29.25" customHeight="1" x14ac:dyDescent="0.2">
      <c r="B233" s="32">
        <v>226</v>
      </c>
      <c r="C233" s="102" t="s">
        <v>579</v>
      </c>
      <c r="D233" s="31"/>
      <c r="E233" s="31"/>
      <c r="F233" s="31"/>
      <c r="G233" s="31"/>
      <c r="H233" s="21" t="s">
        <v>561</v>
      </c>
      <c r="I233" s="21" t="s">
        <v>526</v>
      </c>
      <c r="J233" s="163"/>
      <c r="K233" s="36">
        <v>7500</v>
      </c>
      <c r="L233" s="107"/>
      <c r="M233" s="69"/>
      <c r="N233" s="69"/>
      <c r="O233" s="32">
        <v>226</v>
      </c>
      <c r="P233" s="31"/>
      <c r="Q233" s="31"/>
      <c r="R233" s="31"/>
      <c r="S233" s="31"/>
      <c r="T233" s="31"/>
      <c r="U233" s="31"/>
      <c r="V233" s="31"/>
      <c r="W233" s="31"/>
      <c r="X233" s="31"/>
      <c r="Y233" s="31"/>
      <c r="Z233" s="30"/>
      <c r="AA233" s="21"/>
      <c r="AB233" s="21"/>
      <c r="AC233" s="21"/>
    </row>
    <row r="234" spans="2:29" ht="29.25" customHeight="1" x14ac:dyDescent="0.2">
      <c r="B234" s="32">
        <v>227</v>
      </c>
      <c r="C234" s="22" t="s">
        <v>580</v>
      </c>
      <c r="D234" s="31"/>
      <c r="E234" s="31"/>
      <c r="F234" s="31"/>
      <c r="G234" s="31"/>
      <c r="H234" s="21" t="s">
        <v>561</v>
      </c>
      <c r="I234" s="21" t="s">
        <v>526</v>
      </c>
      <c r="J234" s="163"/>
      <c r="K234" s="36">
        <v>10660.75</v>
      </c>
      <c r="L234" s="107"/>
      <c r="M234" s="69"/>
      <c r="N234" s="69"/>
      <c r="O234" s="32">
        <v>227</v>
      </c>
      <c r="P234" s="31"/>
      <c r="Q234" s="31"/>
      <c r="R234" s="31"/>
      <c r="S234" s="31"/>
      <c r="T234" s="31"/>
      <c r="U234" s="31"/>
      <c r="V234" s="31"/>
      <c r="W234" s="31"/>
      <c r="X234" s="31"/>
      <c r="Y234" s="31"/>
      <c r="Z234" s="30"/>
      <c r="AA234" s="21"/>
      <c r="AB234" s="21"/>
      <c r="AC234" s="21"/>
    </row>
    <row r="235" spans="2:29" ht="29.25" customHeight="1" x14ac:dyDescent="0.2">
      <c r="B235" s="32">
        <v>228</v>
      </c>
      <c r="C235" s="22" t="s">
        <v>581</v>
      </c>
      <c r="D235" s="31"/>
      <c r="E235" s="31"/>
      <c r="F235" s="31"/>
      <c r="G235" s="31"/>
      <c r="H235" s="21" t="s">
        <v>561</v>
      </c>
      <c r="I235" s="21" t="s">
        <v>526</v>
      </c>
      <c r="J235" s="163"/>
      <c r="K235" s="36">
        <v>6265.62</v>
      </c>
      <c r="L235" s="107"/>
      <c r="M235" s="69"/>
      <c r="N235" s="69"/>
      <c r="O235" s="32">
        <v>228</v>
      </c>
      <c r="P235" s="31"/>
      <c r="Q235" s="31"/>
      <c r="R235" s="31"/>
      <c r="S235" s="31"/>
      <c r="T235" s="31"/>
      <c r="U235" s="31"/>
      <c r="V235" s="31"/>
      <c r="W235" s="31"/>
      <c r="X235" s="31"/>
      <c r="Y235" s="31"/>
      <c r="Z235" s="30"/>
      <c r="AA235" s="21"/>
      <c r="AB235" s="21"/>
      <c r="AC235" s="21"/>
    </row>
    <row r="236" spans="2:29" ht="29.25" customHeight="1" x14ac:dyDescent="0.2">
      <c r="B236" s="32">
        <v>229</v>
      </c>
      <c r="C236" s="22" t="s">
        <v>86</v>
      </c>
      <c r="D236" s="31"/>
      <c r="E236" s="31"/>
      <c r="F236" s="31"/>
      <c r="G236" s="31"/>
      <c r="H236" s="21" t="s">
        <v>561</v>
      </c>
      <c r="I236" s="21" t="s">
        <v>526</v>
      </c>
      <c r="J236" s="163"/>
      <c r="K236" s="33">
        <v>26604.34</v>
      </c>
      <c r="L236" s="106"/>
      <c r="M236" s="69"/>
      <c r="N236" s="69"/>
      <c r="O236" s="32">
        <v>229</v>
      </c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0"/>
      <c r="AA236" s="21"/>
      <c r="AB236" s="21"/>
      <c r="AC236" s="21"/>
    </row>
    <row r="237" spans="2:29" ht="29.25" customHeight="1" x14ac:dyDescent="0.2">
      <c r="B237" s="32">
        <v>230</v>
      </c>
      <c r="C237" s="22" t="s">
        <v>582</v>
      </c>
      <c r="D237" s="31"/>
      <c r="E237" s="31"/>
      <c r="F237" s="31"/>
      <c r="G237" s="31"/>
      <c r="H237" s="21" t="s">
        <v>561</v>
      </c>
      <c r="I237" s="21" t="s">
        <v>526</v>
      </c>
      <c r="J237" s="163"/>
      <c r="K237" s="33">
        <v>7000</v>
      </c>
      <c r="L237" s="106"/>
      <c r="M237" s="69"/>
      <c r="N237" s="69"/>
      <c r="O237" s="32">
        <v>230</v>
      </c>
      <c r="P237" s="31"/>
      <c r="Q237" s="31"/>
      <c r="R237" s="31"/>
      <c r="S237" s="31"/>
      <c r="T237" s="31"/>
      <c r="U237" s="31"/>
      <c r="V237" s="31"/>
      <c r="W237" s="31"/>
      <c r="X237" s="31"/>
      <c r="Y237" s="31"/>
      <c r="Z237" s="30"/>
      <c r="AA237" s="21"/>
      <c r="AB237" s="21"/>
      <c r="AC237" s="21"/>
    </row>
    <row r="238" spans="2:29" ht="29.25" customHeight="1" x14ac:dyDescent="0.2">
      <c r="B238" s="32">
        <v>231</v>
      </c>
      <c r="C238" s="22" t="s">
        <v>583</v>
      </c>
      <c r="D238" s="31"/>
      <c r="E238" s="31"/>
      <c r="F238" s="31"/>
      <c r="G238" s="31"/>
      <c r="H238" s="21" t="s">
        <v>561</v>
      </c>
      <c r="I238" s="21" t="s">
        <v>526</v>
      </c>
      <c r="J238" s="163"/>
      <c r="K238" s="33">
        <v>7999.99</v>
      </c>
      <c r="L238" s="106"/>
      <c r="M238" s="69"/>
      <c r="N238" s="69"/>
      <c r="O238" s="32">
        <v>231</v>
      </c>
      <c r="P238" s="31"/>
      <c r="Q238" s="31"/>
      <c r="R238" s="31"/>
      <c r="S238" s="31"/>
      <c r="T238" s="31"/>
      <c r="U238" s="31"/>
      <c r="V238" s="31"/>
      <c r="W238" s="31"/>
      <c r="X238" s="31"/>
      <c r="Y238" s="31"/>
      <c r="Z238" s="30"/>
      <c r="AA238" s="21"/>
      <c r="AB238" s="21"/>
      <c r="AC238" s="21"/>
    </row>
    <row r="239" spans="2:29" ht="29.25" customHeight="1" x14ac:dyDescent="0.2">
      <c r="B239" s="32">
        <v>232</v>
      </c>
      <c r="C239" s="22" t="s">
        <v>584</v>
      </c>
      <c r="D239" s="31"/>
      <c r="E239" s="31"/>
      <c r="F239" s="31"/>
      <c r="G239" s="31"/>
      <c r="H239" s="21" t="s">
        <v>561</v>
      </c>
      <c r="I239" s="21" t="s">
        <v>526</v>
      </c>
      <c r="J239" s="163"/>
      <c r="K239" s="33">
        <v>60667.82</v>
      </c>
      <c r="L239" s="106"/>
      <c r="M239" s="69"/>
      <c r="N239" s="69"/>
      <c r="O239" s="32">
        <v>232</v>
      </c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0"/>
      <c r="AA239" s="21"/>
      <c r="AB239" s="21"/>
      <c r="AC239" s="21"/>
    </row>
    <row r="240" spans="2:29" ht="29.25" customHeight="1" x14ac:dyDescent="0.2">
      <c r="B240" s="32">
        <v>233</v>
      </c>
      <c r="C240" s="22" t="s">
        <v>585</v>
      </c>
      <c r="D240" s="31"/>
      <c r="E240" s="31"/>
      <c r="F240" s="31"/>
      <c r="G240" s="31"/>
      <c r="H240" s="21" t="s">
        <v>561</v>
      </c>
      <c r="I240" s="21" t="s">
        <v>526</v>
      </c>
      <c r="J240" s="163"/>
      <c r="K240" s="33">
        <v>34540.74</v>
      </c>
      <c r="L240" s="106"/>
      <c r="M240" s="69"/>
      <c r="N240" s="69"/>
      <c r="O240" s="32">
        <v>233</v>
      </c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0"/>
      <c r="AA240" s="21"/>
      <c r="AB240" s="21"/>
      <c r="AC240" s="21"/>
    </row>
    <row r="241" spans="2:29" ht="29.25" customHeight="1" x14ac:dyDescent="0.2">
      <c r="B241" s="32">
        <v>234</v>
      </c>
      <c r="C241" s="22" t="s">
        <v>85</v>
      </c>
      <c r="D241" s="31"/>
      <c r="E241" s="31"/>
      <c r="F241" s="31"/>
      <c r="G241" s="31"/>
      <c r="H241" s="21" t="s">
        <v>561</v>
      </c>
      <c r="I241" s="21" t="s">
        <v>526</v>
      </c>
      <c r="J241" s="163"/>
      <c r="K241" s="35">
        <v>19326.7</v>
      </c>
      <c r="L241" s="108"/>
      <c r="M241" s="69"/>
      <c r="N241" s="69"/>
      <c r="O241" s="32">
        <v>234</v>
      </c>
      <c r="P241" s="31"/>
      <c r="Q241" s="31"/>
      <c r="R241" s="31"/>
      <c r="S241" s="31"/>
      <c r="T241" s="31"/>
      <c r="U241" s="31"/>
      <c r="V241" s="31"/>
      <c r="W241" s="31"/>
      <c r="X241" s="31"/>
      <c r="Y241" s="31"/>
      <c r="Z241" s="30"/>
      <c r="AA241" s="21"/>
      <c r="AB241" s="21"/>
      <c r="AC241" s="21"/>
    </row>
    <row r="242" spans="2:29" ht="29.25" customHeight="1" x14ac:dyDescent="0.2">
      <c r="B242" s="32">
        <v>235</v>
      </c>
      <c r="C242" s="22" t="s">
        <v>84</v>
      </c>
      <c r="D242" s="31"/>
      <c r="E242" s="31"/>
      <c r="F242" s="31"/>
      <c r="G242" s="31"/>
      <c r="H242" s="21" t="s">
        <v>561</v>
      </c>
      <c r="I242" s="21" t="s">
        <v>526</v>
      </c>
      <c r="J242" s="163"/>
      <c r="K242" s="33">
        <v>70887.360000000001</v>
      </c>
      <c r="L242" s="106"/>
      <c r="M242" s="69"/>
      <c r="N242" s="69"/>
      <c r="O242" s="32">
        <v>235</v>
      </c>
      <c r="P242" s="31"/>
      <c r="Q242" s="31"/>
      <c r="R242" s="31"/>
      <c r="S242" s="31"/>
      <c r="T242" s="31"/>
      <c r="U242" s="31"/>
      <c r="V242" s="31"/>
      <c r="W242" s="31"/>
      <c r="X242" s="31"/>
      <c r="Y242" s="31"/>
      <c r="Z242" s="30"/>
      <c r="AA242" s="21"/>
      <c r="AB242" s="21"/>
      <c r="AC242" s="21"/>
    </row>
    <row r="243" spans="2:29" ht="29.25" customHeight="1" x14ac:dyDescent="0.2">
      <c r="B243" s="32">
        <v>236</v>
      </c>
      <c r="C243" s="22" t="s">
        <v>83</v>
      </c>
      <c r="D243" s="31"/>
      <c r="E243" s="31"/>
      <c r="F243" s="31"/>
      <c r="G243" s="31"/>
      <c r="H243" s="21" t="s">
        <v>561</v>
      </c>
      <c r="I243" s="21" t="s">
        <v>526</v>
      </c>
      <c r="J243" s="163">
        <v>2011</v>
      </c>
      <c r="K243" s="33">
        <v>26916.86</v>
      </c>
      <c r="L243" s="106"/>
      <c r="M243" s="69"/>
      <c r="N243" s="69"/>
      <c r="O243" s="32">
        <v>236</v>
      </c>
      <c r="P243" s="31"/>
      <c r="Q243" s="31"/>
      <c r="R243" s="31"/>
      <c r="S243" s="31"/>
      <c r="T243" s="31"/>
      <c r="U243" s="31"/>
      <c r="V243" s="31"/>
      <c r="W243" s="31"/>
      <c r="X243" s="31"/>
      <c r="Y243" s="31"/>
      <c r="Z243" s="30"/>
      <c r="AA243" s="21"/>
      <c r="AB243" s="21"/>
      <c r="AC243" s="21"/>
    </row>
    <row r="244" spans="2:29" ht="29.25" customHeight="1" x14ac:dyDescent="0.2">
      <c r="B244" s="32">
        <v>237</v>
      </c>
      <c r="C244" s="22" t="s">
        <v>82</v>
      </c>
      <c r="D244" s="31"/>
      <c r="E244" s="31"/>
      <c r="F244" s="31"/>
      <c r="G244" s="31"/>
      <c r="H244" s="21" t="s">
        <v>561</v>
      </c>
      <c r="I244" s="21" t="s">
        <v>526</v>
      </c>
      <c r="J244" s="163">
        <v>2011</v>
      </c>
      <c r="K244" s="33">
        <v>25022.26</v>
      </c>
      <c r="L244" s="106"/>
      <c r="M244" s="69"/>
      <c r="N244" s="69"/>
      <c r="O244" s="32">
        <v>237</v>
      </c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0"/>
      <c r="AA244" s="21"/>
      <c r="AB244" s="21"/>
      <c r="AC244" s="21"/>
    </row>
    <row r="245" spans="2:29" ht="29.25" customHeight="1" x14ac:dyDescent="0.2">
      <c r="B245" s="32">
        <v>238</v>
      </c>
      <c r="C245" s="22" t="s">
        <v>81</v>
      </c>
      <c r="D245" s="31"/>
      <c r="E245" s="31"/>
      <c r="F245" s="31"/>
      <c r="G245" s="31"/>
      <c r="H245" s="21" t="s">
        <v>561</v>
      </c>
      <c r="I245" s="21" t="s">
        <v>526</v>
      </c>
      <c r="J245" s="163">
        <v>2011</v>
      </c>
      <c r="K245" s="33">
        <v>24034.52</v>
      </c>
      <c r="L245" s="106"/>
      <c r="M245" s="69"/>
      <c r="N245" s="69"/>
      <c r="O245" s="32">
        <v>238</v>
      </c>
      <c r="P245" s="31"/>
      <c r="Q245" s="31"/>
      <c r="R245" s="31"/>
      <c r="S245" s="31"/>
      <c r="T245" s="31"/>
      <c r="U245" s="31"/>
      <c r="V245" s="31"/>
      <c r="W245" s="31"/>
      <c r="X245" s="31"/>
      <c r="Y245" s="31"/>
      <c r="Z245" s="30"/>
      <c r="AA245" s="21"/>
      <c r="AB245" s="21"/>
      <c r="AC245" s="21"/>
    </row>
    <row r="246" spans="2:29" ht="29.25" customHeight="1" x14ac:dyDescent="0.2">
      <c r="B246" s="32">
        <v>239</v>
      </c>
      <c r="C246" s="22" t="s">
        <v>80</v>
      </c>
      <c r="D246" s="31"/>
      <c r="E246" s="31"/>
      <c r="F246" s="31"/>
      <c r="G246" s="31"/>
      <c r="H246" s="21" t="s">
        <v>561</v>
      </c>
      <c r="I246" s="21" t="s">
        <v>526</v>
      </c>
      <c r="J246" s="163">
        <v>2012</v>
      </c>
      <c r="K246" s="35">
        <v>21799.84</v>
      </c>
      <c r="L246" s="108"/>
      <c r="M246" s="69"/>
      <c r="N246" s="69"/>
      <c r="O246" s="32">
        <v>239</v>
      </c>
      <c r="P246" s="31"/>
      <c r="Q246" s="31"/>
      <c r="R246" s="31"/>
      <c r="S246" s="31"/>
      <c r="T246" s="31"/>
      <c r="U246" s="31"/>
      <c r="V246" s="31"/>
      <c r="W246" s="31"/>
      <c r="X246" s="31"/>
      <c r="Y246" s="31"/>
      <c r="Z246" s="30"/>
      <c r="AA246" s="21"/>
      <c r="AB246" s="21"/>
      <c r="AC246" s="21"/>
    </row>
    <row r="247" spans="2:29" ht="29.25" customHeight="1" x14ac:dyDescent="0.2">
      <c r="B247" s="32">
        <v>240</v>
      </c>
      <c r="C247" s="22" t="s">
        <v>79</v>
      </c>
      <c r="D247" s="31"/>
      <c r="E247" s="31"/>
      <c r="F247" s="31"/>
      <c r="G247" s="31"/>
      <c r="H247" s="21" t="s">
        <v>561</v>
      </c>
      <c r="I247" s="21" t="s">
        <v>526</v>
      </c>
      <c r="J247" s="163">
        <v>2012</v>
      </c>
      <c r="K247" s="35">
        <v>21799.84</v>
      </c>
      <c r="L247" s="108"/>
      <c r="M247" s="69"/>
      <c r="N247" s="69"/>
      <c r="O247" s="32">
        <v>240</v>
      </c>
      <c r="P247" s="31"/>
      <c r="Q247" s="31"/>
      <c r="R247" s="31"/>
      <c r="S247" s="31"/>
      <c r="T247" s="31"/>
      <c r="U247" s="31"/>
      <c r="V247" s="31"/>
      <c r="W247" s="31"/>
      <c r="X247" s="31"/>
      <c r="Y247" s="31"/>
      <c r="Z247" s="30"/>
      <c r="AA247" s="21"/>
      <c r="AB247" s="21"/>
      <c r="AC247" s="21"/>
    </row>
    <row r="248" spans="2:29" ht="29.25" customHeight="1" x14ac:dyDescent="0.2">
      <c r="B248" s="32">
        <v>241</v>
      </c>
      <c r="C248" s="22" t="s">
        <v>918</v>
      </c>
      <c r="D248" s="31"/>
      <c r="E248" s="31"/>
      <c r="F248" s="31"/>
      <c r="G248" s="31"/>
      <c r="H248" s="21" t="s">
        <v>561</v>
      </c>
      <c r="I248" s="21" t="s">
        <v>526</v>
      </c>
      <c r="J248" s="163">
        <v>2012</v>
      </c>
      <c r="K248" s="35">
        <v>1086111</v>
      </c>
      <c r="L248" s="108"/>
      <c r="M248" s="69"/>
      <c r="N248" s="69"/>
      <c r="O248" s="32">
        <v>241</v>
      </c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0"/>
      <c r="AA248" s="21"/>
      <c r="AB248" s="21"/>
      <c r="AC248" s="21"/>
    </row>
    <row r="249" spans="2:29" ht="29.25" customHeight="1" x14ac:dyDescent="0.2">
      <c r="B249" s="32">
        <v>242</v>
      </c>
      <c r="C249" s="22" t="s">
        <v>570</v>
      </c>
      <c r="D249" s="31"/>
      <c r="E249" s="31"/>
      <c r="F249" s="31"/>
      <c r="G249" s="31"/>
      <c r="H249" s="21" t="s">
        <v>561</v>
      </c>
      <c r="I249" s="21" t="s">
        <v>526</v>
      </c>
      <c r="J249" s="163"/>
      <c r="K249" s="35">
        <v>14999.85</v>
      </c>
      <c r="L249" s="108"/>
      <c r="M249" s="69"/>
      <c r="N249" s="69"/>
      <c r="O249" s="32">
        <v>242</v>
      </c>
      <c r="P249" s="31"/>
      <c r="Q249" s="31"/>
      <c r="R249" s="31"/>
      <c r="S249" s="31"/>
      <c r="T249" s="31"/>
      <c r="U249" s="31"/>
      <c r="V249" s="31"/>
      <c r="W249" s="31"/>
      <c r="X249" s="31"/>
      <c r="Y249" s="31"/>
      <c r="Z249" s="30"/>
      <c r="AA249" s="21"/>
      <c r="AB249" s="21"/>
      <c r="AC249" s="21"/>
    </row>
    <row r="250" spans="2:29" ht="29.25" customHeight="1" x14ac:dyDescent="0.2">
      <c r="B250" s="32">
        <v>243</v>
      </c>
      <c r="C250" s="22" t="s">
        <v>571</v>
      </c>
      <c r="D250" s="31"/>
      <c r="E250" s="31"/>
      <c r="F250" s="31"/>
      <c r="G250" s="31"/>
      <c r="H250" s="21" t="s">
        <v>561</v>
      </c>
      <c r="I250" s="21" t="s">
        <v>526</v>
      </c>
      <c r="J250" s="163"/>
      <c r="K250" s="35">
        <v>9249.76</v>
      </c>
      <c r="L250" s="108"/>
      <c r="M250" s="69"/>
      <c r="N250" s="69"/>
      <c r="O250" s="32">
        <v>243</v>
      </c>
      <c r="P250" s="31"/>
      <c r="Q250" s="31"/>
      <c r="R250" s="31"/>
      <c r="S250" s="31"/>
      <c r="T250" s="31"/>
      <c r="U250" s="31"/>
      <c r="V250" s="31"/>
      <c r="W250" s="31"/>
      <c r="X250" s="31"/>
      <c r="Y250" s="31"/>
      <c r="Z250" s="30"/>
      <c r="AA250" s="21"/>
      <c r="AB250" s="21"/>
      <c r="AC250" s="21"/>
    </row>
    <row r="251" spans="2:29" ht="29.25" customHeight="1" x14ac:dyDescent="0.2">
      <c r="B251" s="32">
        <v>244</v>
      </c>
      <c r="C251" s="22" t="s">
        <v>572</v>
      </c>
      <c r="D251" s="31"/>
      <c r="E251" s="31"/>
      <c r="F251" s="31"/>
      <c r="G251" s="31"/>
      <c r="H251" s="21" t="s">
        <v>561</v>
      </c>
      <c r="I251" s="21" t="s">
        <v>526</v>
      </c>
      <c r="J251" s="163">
        <v>2014</v>
      </c>
      <c r="K251" s="35">
        <v>27852.12</v>
      </c>
      <c r="L251" s="108"/>
      <c r="M251" s="69"/>
      <c r="N251" s="69"/>
      <c r="O251" s="32">
        <v>244</v>
      </c>
      <c r="P251" s="31"/>
      <c r="Q251" s="31"/>
      <c r="R251" s="31"/>
      <c r="S251" s="31"/>
      <c r="T251" s="31"/>
      <c r="U251" s="31"/>
      <c r="V251" s="31"/>
      <c r="W251" s="31"/>
      <c r="X251" s="31"/>
      <c r="Y251" s="31"/>
      <c r="Z251" s="30"/>
      <c r="AA251" s="21"/>
      <c r="AB251" s="21"/>
      <c r="AC251" s="21"/>
    </row>
    <row r="252" spans="2:29" ht="29.25" customHeight="1" x14ac:dyDescent="0.2">
      <c r="B252" s="32">
        <v>245</v>
      </c>
      <c r="C252" s="22" t="s">
        <v>573</v>
      </c>
      <c r="D252" s="31"/>
      <c r="E252" s="31"/>
      <c r="F252" s="31"/>
      <c r="G252" s="31"/>
      <c r="H252" s="21" t="s">
        <v>561</v>
      </c>
      <c r="I252" s="21" t="s">
        <v>526</v>
      </c>
      <c r="J252" s="163"/>
      <c r="K252" s="35">
        <v>27852.12</v>
      </c>
      <c r="L252" s="108"/>
      <c r="M252" s="69"/>
      <c r="N252" s="69"/>
      <c r="O252" s="32">
        <v>245</v>
      </c>
      <c r="P252" s="31"/>
      <c r="Q252" s="31"/>
      <c r="R252" s="31"/>
      <c r="S252" s="31"/>
      <c r="T252" s="31"/>
      <c r="U252" s="31"/>
      <c r="V252" s="31"/>
      <c r="W252" s="31"/>
      <c r="X252" s="31"/>
      <c r="Y252" s="31"/>
      <c r="Z252" s="30"/>
      <c r="AA252" s="21"/>
      <c r="AB252" s="21"/>
      <c r="AC252" s="21"/>
    </row>
    <row r="253" spans="2:29" ht="29.25" customHeight="1" x14ac:dyDescent="0.2">
      <c r="B253" s="32">
        <v>246</v>
      </c>
      <c r="C253" s="22" t="s">
        <v>574</v>
      </c>
      <c r="D253" s="31"/>
      <c r="E253" s="31"/>
      <c r="F253" s="31"/>
      <c r="G253" s="31"/>
      <c r="H253" s="21" t="s">
        <v>561</v>
      </c>
      <c r="I253" s="21" t="s">
        <v>526</v>
      </c>
      <c r="J253" s="163"/>
      <c r="K253" s="35">
        <v>27852.12</v>
      </c>
      <c r="L253" s="108"/>
      <c r="M253" s="69"/>
      <c r="N253" s="69"/>
      <c r="O253" s="32">
        <v>246</v>
      </c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0"/>
      <c r="AA253" s="21"/>
      <c r="AB253" s="21"/>
      <c r="AC253" s="21"/>
    </row>
    <row r="254" spans="2:29" ht="29.25" customHeight="1" x14ac:dyDescent="0.2">
      <c r="B254" s="32">
        <v>247</v>
      </c>
      <c r="C254" s="22" t="s">
        <v>575</v>
      </c>
      <c r="D254" s="31"/>
      <c r="E254" s="31"/>
      <c r="F254" s="31"/>
      <c r="G254" s="31"/>
      <c r="H254" s="21" t="s">
        <v>561</v>
      </c>
      <c r="I254" s="21" t="s">
        <v>526</v>
      </c>
      <c r="J254" s="163"/>
      <c r="K254" s="35">
        <v>27852.12</v>
      </c>
      <c r="L254" s="108"/>
      <c r="M254" s="69"/>
      <c r="N254" s="69"/>
      <c r="O254" s="32">
        <v>247</v>
      </c>
      <c r="P254" s="31"/>
      <c r="Q254" s="31"/>
      <c r="R254" s="31"/>
      <c r="S254" s="31"/>
      <c r="T254" s="31"/>
      <c r="U254" s="31"/>
      <c r="V254" s="31"/>
      <c r="W254" s="31"/>
      <c r="X254" s="31"/>
      <c r="Y254" s="31"/>
      <c r="Z254" s="30"/>
      <c r="AA254" s="21"/>
      <c r="AB254" s="21"/>
      <c r="AC254" s="21"/>
    </row>
    <row r="255" spans="2:29" ht="29.25" customHeight="1" x14ac:dyDescent="0.2">
      <c r="B255" s="32">
        <v>248</v>
      </c>
      <c r="C255" s="22" t="s">
        <v>576</v>
      </c>
      <c r="D255" s="31"/>
      <c r="E255" s="31"/>
      <c r="F255" s="31"/>
      <c r="G255" s="31"/>
      <c r="H255" s="21" t="s">
        <v>561</v>
      </c>
      <c r="I255" s="21" t="s">
        <v>526</v>
      </c>
      <c r="J255" s="163"/>
      <c r="K255" s="35">
        <v>11553.48</v>
      </c>
      <c r="L255" s="108"/>
      <c r="M255" s="69"/>
      <c r="N255" s="69"/>
      <c r="O255" s="32">
        <v>248</v>
      </c>
      <c r="P255" s="31"/>
      <c r="Q255" s="31"/>
      <c r="R255" s="31"/>
      <c r="S255" s="31"/>
      <c r="T255" s="31"/>
      <c r="U255" s="31"/>
      <c r="V255" s="31"/>
      <c r="W255" s="31"/>
      <c r="X255" s="31"/>
      <c r="Y255" s="31"/>
      <c r="Z255" s="30"/>
      <c r="AA255" s="21"/>
      <c r="AB255" s="21"/>
      <c r="AC255" s="21"/>
    </row>
    <row r="256" spans="2:29" ht="29.25" customHeight="1" x14ac:dyDescent="0.2">
      <c r="B256" s="32">
        <v>249</v>
      </c>
      <c r="C256" s="22" t="s">
        <v>577</v>
      </c>
      <c r="D256" s="31"/>
      <c r="E256" s="31"/>
      <c r="F256" s="31"/>
      <c r="G256" s="31"/>
      <c r="H256" s="21" t="s">
        <v>561</v>
      </c>
      <c r="I256" s="21" t="s">
        <v>526</v>
      </c>
      <c r="J256" s="163">
        <v>2015</v>
      </c>
      <c r="K256" s="35">
        <v>66399.070000000007</v>
      </c>
      <c r="L256" s="108"/>
      <c r="M256" s="69"/>
      <c r="N256" s="63" t="s">
        <v>635</v>
      </c>
      <c r="O256" s="32">
        <v>249</v>
      </c>
      <c r="P256" s="31"/>
      <c r="Q256" s="31"/>
      <c r="R256" s="31"/>
      <c r="S256" s="31"/>
      <c r="T256" s="31"/>
      <c r="U256" s="31"/>
      <c r="V256" s="31"/>
      <c r="W256" s="31"/>
      <c r="X256" s="31"/>
      <c r="Y256" s="31"/>
      <c r="Z256" s="30"/>
      <c r="AA256" s="21"/>
      <c r="AB256" s="21"/>
      <c r="AC256" s="21"/>
    </row>
    <row r="257" spans="2:29" ht="29.25" customHeight="1" x14ac:dyDescent="0.2">
      <c r="B257" s="32">
        <v>250</v>
      </c>
      <c r="C257" s="22" t="s">
        <v>78</v>
      </c>
      <c r="D257" s="31"/>
      <c r="E257" s="31"/>
      <c r="F257" s="31"/>
      <c r="G257" s="31"/>
      <c r="H257" s="21" t="s">
        <v>561</v>
      </c>
      <c r="I257" s="21" t="s">
        <v>526</v>
      </c>
      <c r="J257" s="163"/>
      <c r="K257" s="33">
        <v>6698.49</v>
      </c>
      <c r="L257" s="106"/>
      <c r="M257" s="69"/>
      <c r="N257" s="69"/>
      <c r="O257" s="32">
        <v>250</v>
      </c>
      <c r="P257" s="31"/>
      <c r="Q257" s="31"/>
      <c r="R257" s="31"/>
      <c r="S257" s="31"/>
      <c r="T257" s="31"/>
      <c r="U257" s="31"/>
      <c r="V257" s="31"/>
      <c r="W257" s="31"/>
      <c r="X257" s="31"/>
      <c r="Y257" s="31"/>
      <c r="Z257" s="30"/>
      <c r="AA257" s="21"/>
      <c r="AB257" s="21"/>
      <c r="AC257" s="21"/>
    </row>
    <row r="258" spans="2:29" ht="29.25" customHeight="1" x14ac:dyDescent="0.2">
      <c r="B258" s="32">
        <v>251</v>
      </c>
      <c r="C258" s="22" t="s">
        <v>567</v>
      </c>
      <c r="D258" s="31"/>
      <c r="E258" s="31"/>
      <c r="F258" s="31"/>
      <c r="G258" s="31"/>
      <c r="H258" s="21" t="s">
        <v>561</v>
      </c>
      <c r="I258" s="21" t="s">
        <v>526</v>
      </c>
      <c r="J258" s="163"/>
      <c r="K258" s="33">
        <v>3799.26</v>
      </c>
      <c r="L258" s="106"/>
      <c r="M258" s="69"/>
      <c r="N258" s="69"/>
      <c r="O258" s="32">
        <v>251</v>
      </c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0"/>
      <c r="AA258" s="21"/>
      <c r="AB258" s="21"/>
      <c r="AC258" s="21"/>
    </row>
    <row r="259" spans="2:29" ht="29.25" customHeight="1" x14ac:dyDescent="0.2">
      <c r="B259" s="32">
        <v>252</v>
      </c>
      <c r="C259" s="22" t="s">
        <v>578</v>
      </c>
      <c r="D259" s="31"/>
      <c r="E259" s="31"/>
      <c r="F259" s="31"/>
      <c r="G259" s="31"/>
      <c r="H259" s="21" t="s">
        <v>561</v>
      </c>
      <c r="I259" s="21" t="s">
        <v>526</v>
      </c>
      <c r="J259" s="163"/>
      <c r="K259" s="33">
        <v>12552.97</v>
      </c>
      <c r="L259" s="106"/>
      <c r="M259" s="69"/>
      <c r="N259" s="69"/>
      <c r="O259" s="32">
        <v>252</v>
      </c>
      <c r="P259" s="31"/>
      <c r="Q259" s="31"/>
      <c r="R259" s="31"/>
      <c r="S259" s="31"/>
      <c r="T259" s="31"/>
      <c r="U259" s="31"/>
      <c r="V259" s="31"/>
      <c r="W259" s="31"/>
      <c r="X259" s="31"/>
      <c r="Y259" s="31"/>
      <c r="Z259" s="30"/>
      <c r="AA259" s="21"/>
      <c r="AB259" s="21"/>
      <c r="AC259" s="21"/>
    </row>
    <row r="260" spans="2:29" ht="29.25" customHeight="1" x14ac:dyDescent="0.2">
      <c r="B260" s="32">
        <v>253</v>
      </c>
      <c r="C260" s="102" t="s">
        <v>77</v>
      </c>
      <c r="D260" s="31"/>
      <c r="E260" s="31"/>
      <c r="F260" s="31"/>
      <c r="G260" s="31"/>
      <c r="H260" s="21" t="s">
        <v>561</v>
      </c>
      <c r="I260" s="21" t="s">
        <v>526</v>
      </c>
      <c r="J260" s="163"/>
      <c r="K260" s="33">
        <v>4084.98</v>
      </c>
      <c r="L260" s="106"/>
      <c r="M260" s="69"/>
      <c r="N260" s="69"/>
      <c r="O260" s="32">
        <v>253</v>
      </c>
      <c r="P260" s="31"/>
      <c r="Q260" s="31"/>
      <c r="R260" s="31"/>
      <c r="S260" s="31"/>
      <c r="T260" s="31"/>
      <c r="U260" s="31"/>
      <c r="V260" s="31"/>
      <c r="W260" s="31"/>
      <c r="X260" s="31"/>
      <c r="Y260" s="31"/>
      <c r="Z260" s="30"/>
      <c r="AA260" s="21"/>
      <c r="AB260" s="21"/>
      <c r="AC260" s="21"/>
    </row>
    <row r="261" spans="2:29" ht="29.25" customHeight="1" x14ac:dyDescent="0.2">
      <c r="B261" s="32">
        <v>254</v>
      </c>
      <c r="C261" s="102" t="s">
        <v>76</v>
      </c>
      <c r="D261" s="31"/>
      <c r="E261" s="31"/>
      <c r="F261" s="31"/>
      <c r="G261" s="31"/>
      <c r="H261" s="21" t="s">
        <v>561</v>
      </c>
      <c r="I261" s="21" t="s">
        <v>526</v>
      </c>
      <c r="J261" s="163"/>
      <c r="K261" s="33">
        <v>4583.34</v>
      </c>
      <c r="L261" s="106"/>
      <c r="M261" s="69"/>
      <c r="N261" s="69"/>
      <c r="O261" s="32">
        <v>254</v>
      </c>
      <c r="P261" s="31"/>
      <c r="Q261" s="31"/>
      <c r="R261" s="31"/>
      <c r="S261" s="31"/>
      <c r="T261" s="31"/>
      <c r="U261" s="31"/>
      <c r="V261" s="31"/>
      <c r="W261" s="31"/>
      <c r="X261" s="31"/>
      <c r="Y261" s="31"/>
      <c r="Z261" s="30"/>
      <c r="AA261" s="21"/>
      <c r="AB261" s="21"/>
      <c r="AC261" s="21"/>
    </row>
    <row r="262" spans="2:29" ht="29.25" customHeight="1" x14ac:dyDescent="0.2">
      <c r="B262" s="32">
        <v>255</v>
      </c>
      <c r="C262" s="102" t="s">
        <v>75</v>
      </c>
      <c r="D262" s="31"/>
      <c r="E262" s="31"/>
      <c r="F262" s="31"/>
      <c r="G262" s="31"/>
      <c r="H262" s="21" t="s">
        <v>561</v>
      </c>
      <c r="I262" s="21" t="s">
        <v>526</v>
      </c>
      <c r="J262" s="163"/>
      <c r="K262" s="33">
        <v>21500</v>
      </c>
      <c r="L262" s="106"/>
      <c r="M262" s="69"/>
      <c r="N262" s="69"/>
      <c r="O262" s="32">
        <v>255</v>
      </c>
      <c r="P262" s="31"/>
      <c r="Q262" s="31"/>
      <c r="R262" s="31"/>
      <c r="S262" s="31"/>
      <c r="T262" s="31"/>
      <c r="U262" s="31"/>
      <c r="V262" s="31"/>
      <c r="W262" s="31"/>
      <c r="X262" s="31"/>
      <c r="Y262" s="31"/>
      <c r="Z262" s="30"/>
      <c r="AA262" s="21"/>
      <c r="AB262" s="21"/>
      <c r="AC262" s="21"/>
    </row>
    <row r="263" spans="2:29" ht="29.25" customHeight="1" x14ac:dyDescent="0.2">
      <c r="B263" s="32">
        <v>256</v>
      </c>
      <c r="C263" s="102" t="s">
        <v>568</v>
      </c>
      <c r="D263" s="31"/>
      <c r="E263" s="31"/>
      <c r="F263" s="31"/>
      <c r="G263" s="31"/>
      <c r="H263" s="21" t="s">
        <v>561</v>
      </c>
      <c r="I263" s="21" t="s">
        <v>526</v>
      </c>
      <c r="J263" s="163"/>
      <c r="K263" s="33">
        <v>14636.34</v>
      </c>
      <c r="L263" s="106"/>
      <c r="M263" s="69"/>
      <c r="N263" s="69"/>
      <c r="O263" s="32">
        <v>256</v>
      </c>
      <c r="P263" s="31"/>
      <c r="Q263" s="31"/>
      <c r="R263" s="31"/>
      <c r="S263" s="31"/>
      <c r="T263" s="31"/>
      <c r="U263" s="31"/>
      <c r="V263" s="31"/>
      <c r="W263" s="31"/>
      <c r="X263" s="31"/>
      <c r="Y263" s="31"/>
      <c r="Z263" s="30"/>
      <c r="AA263" s="21"/>
      <c r="AB263" s="21"/>
      <c r="AC263" s="21"/>
    </row>
    <row r="264" spans="2:29" ht="29.25" customHeight="1" x14ac:dyDescent="0.2">
      <c r="B264" s="32">
        <v>257</v>
      </c>
      <c r="C264" s="102" t="s">
        <v>569</v>
      </c>
      <c r="D264" s="31"/>
      <c r="E264" s="31"/>
      <c r="F264" s="31"/>
      <c r="G264" s="31"/>
      <c r="H264" s="21" t="s">
        <v>561</v>
      </c>
      <c r="I264" s="21" t="s">
        <v>526</v>
      </c>
      <c r="J264" s="163"/>
      <c r="K264" s="33">
        <v>12258.67</v>
      </c>
      <c r="L264" s="106"/>
      <c r="M264" s="69"/>
      <c r="N264" s="69"/>
      <c r="O264" s="32">
        <v>257</v>
      </c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0"/>
      <c r="AA264" s="21"/>
      <c r="AB264" s="21"/>
      <c r="AC264" s="21"/>
    </row>
    <row r="265" spans="2:29" ht="29.25" customHeight="1" x14ac:dyDescent="0.2">
      <c r="B265" s="32">
        <v>258</v>
      </c>
      <c r="C265" s="102" t="s">
        <v>586</v>
      </c>
      <c r="D265" s="31"/>
      <c r="E265" s="31"/>
      <c r="F265" s="31"/>
      <c r="G265" s="31"/>
      <c r="H265" s="21"/>
      <c r="I265" s="21"/>
      <c r="J265" s="163"/>
      <c r="K265" s="33">
        <v>2224.6799999999998</v>
      </c>
      <c r="L265" s="106"/>
      <c r="M265" s="69"/>
      <c r="N265" s="69"/>
      <c r="O265" s="32">
        <v>258</v>
      </c>
      <c r="P265" s="31"/>
      <c r="Q265" s="31"/>
      <c r="R265" s="31"/>
      <c r="S265" s="31"/>
      <c r="T265" s="31"/>
      <c r="U265" s="31"/>
      <c r="V265" s="31"/>
      <c r="W265" s="31"/>
      <c r="X265" s="31"/>
      <c r="Y265" s="31"/>
      <c r="Z265" s="30"/>
      <c r="AA265" s="21"/>
      <c r="AB265" s="21"/>
      <c r="AC265" s="21"/>
    </row>
    <row r="266" spans="2:29" ht="29.25" customHeight="1" x14ac:dyDescent="0.2">
      <c r="B266" s="32">
        <v>259</v>
      </c>
      <c r="C266" s="102" t="s">
        <v>74</v>
      </c>
      <c r="D266" s="31"/>
      <c r="E266" s="31"/>
      <c r="F266" s="31"/>
      <c r="G266" s="31"/>
      <c r="H266" s="21" t="s">
        <v>561</v>
      </c>
      <c r="I266" s="21" t="s">
        <v>526</v>
      </c>
      <c r="J266" s="163"/>
      <c r="K266" s="33">
        <v>7786.45</v>
      </c>
      <c r="L266" s="106"/>
      <c r="M266" s="69"/>
      <c r="N266" s="69"/>
      <c r="O266" s="32">
        <v>259</v>
      </c>
      <c r="P266" s="31"/>
      <c r="Q266" s="31"/>
      <c r="R266" s="31"/>
      <c r="S266" s="31"/>
      <c r="T266" s="31"/>
      <c r="U266" s="31"/>
      <c r="V266" s="31"/>
      <c r="W266" s="31"/>
      <c r="X266" s="31"/>
      <c r="Y266" s="31"/>
      <c r="Z266" s="30"/>
      <c r="AA266" s="21"/>
      <c r="AB266" s="21"/>
      <c r="AC266" s="21"/>
    </row>
    <row r="267" spans="2:29" ht="29.25" customHeight="1" x14ac:dyDescent="0.2">
      <c r="B267" s="32">
        <v>260</v>
      </c>
      <c r="C267" s="102" t="s">
        <v>73</v>
      </c>
      <c r="D267" s="31"/>
      <c r="E267" s="31"/>
      <c r="F267" s="31"/>
      <c r="G267" s="31"/>
      <c r="H267" s="21" t="s">
        <v>561</v>
      </c>
      <c r="I267" s="21" t="s">
        <v>526</v>
      </c>
      <c r="J267" s="163"/>
      <c r="K267" s="33">
        <v>56.56</v>
      </c>
      <c r="L267" s="106"/>
      <c r="M267" s="69"/>
      <c r="N267" s="69"/>
      <c r="O267" s="32">
        <v>260</v>
      </c>
      <c r="P267" s="31"/>
      <c r="Q267" s="31"/>
      <c r="R267" s="31"/>
      <c r="S267" s="31"/>
      <c r="T267" s="31"/>
      <c r="U267" s="31"/>
      <c r="V267" s="31"/>
      <c r="W267" s="31"/>
      <c r="X267" s="31"/>
      <c r="Y267" s="31"/>
      <c r="Z267" s="30"/>
      <c r="AA267" s="21"/>
      <c r="AB267" s="21"/>
      <c r="AC267" s="21"/>
    </row>
    <row r="268" spans="2:29" ht="29.25" customHeight="1" x14ac:dyDescent="0.2">
      <c r="B268" s="32">
        <v>261</v>
      </c>
      <c r="C268" s="102" t="s">
        <v>72</v>
      </c>
      <c r="D268" s="31"/>
      <c r="E268" s="31"/>
      <c r="F268" s="31"/>
      <c r="G268" s="31"/>
      <c r="H268" s="21" t="s">
        <v>561</v>
      </c>
      <c r="I268" s="21" t="s">
        <v>526</v>
      </c>
      <c r="J268" s="163"/>
      <c r="K268" s="33">
        <v>50.22</v>
      </c>
      <c r="L268" s="106"/>
      <c r="M268" s="69"/>
      <c r="N268" s="69"/>
      <c r="O268" s="32">
        <v>261</v>
      </c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0"/>
      <c r="AA268" s="21"/>
      <c r="AB268" s="21"/>
      <c r="AC268" s="21"/>
    </row>
    <row r="269" spans="2:29" ht="29.25" customHeight="1" x14ac:dyDescent="0.2">
      <c r="B269" s="32">
        <v>262</v>
      </c>
      <c r="C269" s="102" t="s">
        <v>71</v>
      </c>
      <c r="D269" s="31"/>
      <c r="E269" s="31"/>
      <c r="F269" s="31"/>
      <c r="G269" s="31"/>
      <c r="H269" s="21" t="s">
        <v>561</v>
      </c>
      <c r="I269" s="21" t="s">
        <v>526</v>
      </c>
      <c r="J269" s="163"/>
      <c r="K269" s="33">
        <v>180.8</v>
      </c>
      <c r="L269" s="106"/>
      <c r="M269" s="69"/>
      <c r="N269" s="69"/>
      <c r="O269" s="32">
        <v>262</v>
      </c>
      <c r="P269" s="31"/>
      <c r="Q269" s="31"/>
      <c r="R269" s="31"/>
      <c r="S269" s="31"/>
      <c r="T269" s="31"/>
      <c r="U269" s="31"/>
      <c r="V269" s="31"/>
      <c r="W269" s="31"/>
      <c r="X269" s="31"/>
      <c r="Y269" s="31"/>
      <c r="Z269" s="30"/>
      <c r="AA269" s="21"/>
      <c r="AB269" s="21"/>
      <c r="AC269" s="21"/>
    </row>
    <row r="270" spans="2:29" ht="29.25" customHeight="1" x14ac:dyDescent="0.2">
      <c r="B270" s="32">
        <v>263</v>
      </c>
      <c r="C270" s="102" t="s">
        <v>566</v>
      </c>
      <c r="D270" s="31"/>
      <c r="E270" s="31"/>
      <c r="F270" s="31"/>
      <c r="G270" s="31"/>
      <c r="H270" s="21"/>
      <c r="I270" s="21"/>
      <c r="J270" s="163"/>
      <c r="K270" s="33">
        <v>17932.71</v>
      </c>
      <c r="L270" s="106"/>
      <c r="M270" s="69"/>
      <c r="N270" s="69"/>
      <c r="O270" s="32">
        <v>263</v>
      </c>
      <c r="P270" s="31"/>
      <c r="Q270" s="31"/>
      <c r="R270" s="31"/>
      <c r="S270" s="31"/>
      <c r="T270" s="31"/>
      <c r="U270" s="31"/>
      <c r="V270" s="31"/>
      <c r="W270" s="31"/>
      <c r="X270" s="31"/>
      <c r="Y270" s="31"/>
      <c r="Z270" s="30"/>
      <c r="AA270" s="21"/>
      <c r="AB270" s="21"/>
      <c r="AC270" s="21"/>
    </row>
    <row r="271" spans="2:29" ht="29.25" customHeight="1" x14ac:dyDescent="0.2">
      <c r="B271" s="32">
        <v>264</v>
      </c>
      <c r="C271" s="102" t="s">
        <v>70</v>
      </c>
      <c r="D271" s="31"/>
      <c r="E271" s="31"/>
      <c r="F271" s="31"/>
      <c r="G271" s="31"/>
      <c r="H271" s="21" t="s">
        <v>561</v>
      </c>
      <c r="I271" s="21" t="s">
        <v>526</v>
      </c>
      <c r="J271" s="163"/>
      <c r="K271" s="33">
        <v>2070.46</v>
      </c>
      <c r="L271" s="106"/>
      <c r="M271" s="69"/>
      <c r="N271" s="69"/>
      <c r="O271" s="32">
        <v>264</v>
      </c>
      <c r="P271" s="31"/>
      <c r="Q271" s="31"/>
      <c r="R271" s="31"/>
      <c r="S271" s="31"/>
      <c r="T271" s="31"/>
      <c r="U271" s="31"/>
      <c r="V271" s="31"/>
      <c r="W271" s="31"/>
      <c r="X271" s="31"/>
      <c r="Y271" s="31"/>
      <c r="Z271" s="30"/>
      <c r="AA271" s="21"/>
      <c r="AB271" s="21"/>
      <c r="AC271" s="21"/>
    </row>
    <row r="272" spans="2:29" ht="29.25" customHeight="1" x14ac:dyDescent="0.2">
      <c r="B272" s="32">
        <v>265</v>
      </c>
      <c r="C272" s="102" t="s">
        <v>919</v>
      </c>
      <c r="D272" s="31"/>
      <c r="E272" s="31"/>
      <c r="F272" s="31"/>
      <c r="G272" s="31"/>
      <c r="H272" s="21" t="s">
        <v>561</v>
      </c>
      <c r="I272" s="21" t="s">
        <v>526</v>
      </c>
      <c r="J272" s="163"/>
      <c r="K272" s="33">
        <v>28731</v>
      </c>
      <c r="L272" s="106"/>
      <c r="M272" s="69"/>
      <c r="N272" s="69"/>
      <c r="O272" s="32">
        <v>265</v>
      </c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0"/>
      <c r="AA272" s="21"/>
      <c r="AB272" s="21"/>
      <c r="AC272" s="21"/>
    </row>
    <row r="273" spans="2:29" ht="29.25" customHeight="1" x14ac:dyDescent="0.2">
      <c r="B273" s="32">
        <v>266</v>
      </c>
      <c r="C273" s="103" t="s">
        <v>69</v>
      </c>
      <c r="D273" s="95"/>
      <c r="E273" s="95"/>
      <c r="F273" s="95"/>
      <c r="G273" s="95"/>
      <c r="H273" s="82" t="s">
        <v>561</v>
      </c>
      <c r="I273" s="82" t="s">
        <v>526</v>
      </c>
      <c r="J273" s="167"/>
      <c r="K273" s="79">
        <v>3525.94</v>
      </c>
      <c r="L273" s="109"/>
      <c r="M273" s="94"/>
      <c r="N273" s="94"/>
      <c r="O273" s="32">
        <v>266</v>
      </c>
      <c r="P273" s="95"/>
      <c r="Q273" s="95"/>
      <c r="R273" s="95"/>
      <c r="S273" s="95"/>
      <c r="T273" s="95"/>
      <c r="U273" s="95"/>
      <c r="V273" s="95"/>
      <c r="W273" s="95"/>
      <c r="X273" s="95"/>
      <c r="Y273" s="95"/>
      <c r="Z273" s="96"/>
      <c r="AA273" s="82"/>
      <c r="AB273" s="82"/>
      <c r="AC273" s="82"/>
    </row>
    <row r="274" spans="2:29" ht="41.25" customHeight="1" x14ac:dyDescent="0.2">
      <c r="B274" s="32">
        <v>267</v>
      </c>
      <c r="C274" s="22" t="s">
        <v>622</v>
      </c>
      <c r="D274" s="31"/>
      <c r="E274" s="31"/>
      <c r="F274" s="31"/>
      <c r="G274" s="31"/>
      <c r="H274" s="21"/>
      <c r="I274" s="21"/>
      <c r="J274" s="171">
        <v>2013</v>
      </c>
      <c r="K274" s="93">
        <v>35000</v>
      </c>
      <c r="L274" s="106"/>
      <c r="M274" s="69"/>
      <c r="N274" s="69" t="s">
        <v>615</v>
      </c>
      <c r="O274" s="32">
        <v>267</v>
      </c>
      <c r="P274" s="31"/>
      <c r="Q274" s="31"/>
      <c r="R274" s="31"/>
      <c r="S274" s="31"/>
      <c r="T274" s="31"/>
      <c r="U274" s="31"/>
      <c r="V274" s="31"/>
      <c r="W274" s="31"/>
      <c r="X274" s="31"/>
      <c r="Y274" s="31"/>
      <c r="Z274" s="30"/>
      <c r="AA274" s="21"/>
      <c r="AB274" s="21"/>
      <c r="AC274" s="21"/>
    </row>
    <row r="275" spans="2:29" ht="51" x14ac:dyDescent="0.2">
      <c r="B275" s="32">
        <v>268</v>
      </c>
      <c r="C275" s="22" t="s">
        <v>621</v>
      </c>
      <c r="D275" s="31"/>
      <c r="E275" s="31"/>
      <c r="F275" s="31"/>
      <c r="G275" s="31"/>
      <c r="H275" s="21"/>
      <c r="I275" s="21"/>
      <c r="J275" s="171">
        <v>2013</v>
      </c>
      <c r="K275" s="93">
        <v>35000</v>
      </c>
      <c r="L275" s="106"/>
      <c r="M275" s="69"/>
      <c r="N275" s="69" t="s">
        <v>612</v>
      </c>
      <c r="O275" s="32">
        <v>268</v>
      </c>
      <c r="P275" s="31"/>
      <c r="Q275" s="31"/>
      <c r="R275" s="31"/>
      <c r="S275" s="31"/>
      <c r="T275" s="31"/>
      <c r="U275" s="31"/>
      <c r="V275" s="31"/>
      <c r="W275" s="31"/>
      <c r="X275" s="31"/>
      <c r="Y275" s="31"/>
      <c r="Z275" s="30"/>
      <c r="AA275" s="21"/>
      <c r="AB275" s="21"/>
      <c r="AC275" s="21"/>
    </row>
    <row r="276" spans="2:29" ht="63.75" x14ac:dyDescent="0.2">
      <c r="B276" s="32">
        <v>269</v>
      </c>
      <c r="C276" s="22" t="s">
        <v>622</v>
      </c>
      <c r="D276" s="31"/>
      <c r="E276" s="31"/>
      <c r="F276" s="31"/>
      <c r="G276" s="31"/>
      <c r="H276" s="21"/>
      <c r="I276" s="21"/>
      <c r="J276" s="171">
        <v>2013</v>
      </c>
      <c r="K276" s="93">
        <v>35000</v>
      </c>
      <c r="L276" s="106"/>
      <c r="M276" s="69"/>
      <c r="N276" s="69" t="s">
        <v>614</v>
      </c>
      <c r="O276" s="32">
        <v>269</v>
      </c>
      <c r="P276" s="31"/>
      <c r="Q276" s="31"/>
      <c r="R276" s="31"/>
      <c r="S276" s="31"/>
      <c r="T276" s="31"/>
      <c r="U276" s="31"/>
      <c r="V276" s="31"/>
      <c r="W276" s="31"/>
      <c r="X276" s="31"/>
      <c r="Y276" s="31"/>
      <c r="Z276" s="30"/>
      <c r="AA276" s="21"/>
      <c r="AB276" s="21"/>
      <c r="AC276" s="21"/>
    </row>
    <row r="277" spans="2:29" ht="76.5" x14ac:dyDescent="0.2">
      <c r="B277" s="32">
        <v>270</v>
      </c>
      <c r="C277" s="22" t="s">
        <v>621</v>
      </c>
      <c r="D277" s="31"/>
      <c r="E277" s="31"/>
      <c r="F277" s="31"/>
      <c r="G277" s="31"/>
      <c r="H277" s="21"/>
      <c r="I277" s="21"/>
      <c r="J277" s="171">
        <v>2013</v>
      </c>
      <c r="K277" s="93">
        <v>35000</v>
      </c>
      <c r="L277" s="106"/>
      <c r="M277" s="69"/>
      <c r="N277" s="202" t="s">
        <v>616</v>
      </c>
      <c r="O277" s="32">
        <v>270</v>
      </c>
      <c r="P277" s="31"/>
      <c r="Q277" s="31"/>
      <c r="R277" s="31"/>
      <c r="S277" s="31"/>
      <c r="T277" s="31"/>
      <c r="U277" s="31"/>
      <c r="V277" s="31"/>
      <c r="W277" s="31"/>
      <c r="X277" s="31"/>
      <c r="Y277" s="31"/>
      <c r="Z277" s="30"/>
      <c r="AA277" s="21"/>
      <c r="AB277" s="21"/>
      <c r="AC277" s="21"/>
    </row>
    <row r="278" spans="2:29" ht="51" x14ac:dyDescent="0.2">
      <c r="B278" s="32">
        <v>271</v>
      </c>
      <c r="C278" s="22" t="s">
        <v>621</v>
      </c>
      <c r="D278" s="31"/>
      <c r="E278" s="31"/>
      <c r="F278" s="31"/>
      <c r="G278" s="31"/>
      <c r="H278" s="21"/>
      <c r="I278" s="21"/>
      <c r="J278" s="171">
        <v>2013</v>
      </c>
      <c r="K278" s="93">
        <v>35000</v>
      </c>
      <c r="L278" s="106"/>
      <c r="M278" s="69"/>
      <c r="N278" s="69" t="s">
        <v>617</v>
      </c>
      <c r="O278" s="32">
        <v>271</v>
      </c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0"/>
      <c r="AA278" s="21"/>
      <c r="AB278" s="21"/>
      <c r="AC278" s="21"/>
    </row>
    <row r="279" spans="2:29" ht="51" x14ac:dyDescent="0.2">
      <c r="B279" s="32">
        <v>272</v>
      </c>
      <c r="C279" s="22" t="s">
        <v>621</v>
      </c>
      <c r="D279" s="31"/>
      <c r="E279" s="31"/>
      <c r="F279" s="31"/>
      <c r="G279" s="31"/>
      <c r="H279" s="21"/>
      <c r="I279" s="21"/>
      <c r="J279" s="171">
        <v>2013</v>
      </c>
      <c r="K279" s="93">
        <v>35000</v>
      </c>
      <c r="L279" s="106"/>
      <c r="M279" s="69"/>
      <c r="N279" s="69" t="s">
        <v>618</v>
      </c>
      <c r="O279" s="32">
        <v>272</v>
      </c>
      <c r="P279" s="31"/>
      <c r="Q279" s="31"/>
      <c r="R279" s="31"/>
      <c r="S279" s="31"/>
      <c r="T279" s="31"/>
      <c r="U279" s="31"/>
      <c r="V279" s="31"/>
      <c r="W279" s="31"/>
      <c r="X279" s="31"/>
      <c r="Y279" s="31"/>
      <c r="Z279" s="30"/>
      <c r="AA279" s="21"/>
      <c r="AB279" s="21"/>
      <c r="AC279" s="21"/>
    </row>
    <row r="280" spans="2:29" ht="38.25" x14ac:dyDescent="0.2">
      <c r="B280" s="32">
        <v>273</v>
      </c>
      <c r="C280" s="22" t="s">
        <v>620</v>
      </c>
      <c r="D280" s="31"/>
      <c r="E280" s="31"/>
      <c r="F280" s="31"/>
      <c r="G280" s="31"/>
      <c r="H280" s="21"/>
      <c r="I280" s="21"/>
      <c r="J280" s="171">
        <v>2013</v>
      </c>
      <c r="K280" s="97">
        <v>37855.9</v>
      </c>
      <c r="L280" s="106"/>
      <c r="M280" s="69"/>
      <c r="N280" s="69" t="s">
        <v>619</v>
      </c>
      <c r="O280" s="32">
        <v>273</v>
      </c>
      <c r="P280" s="31"/>
      <c r="Q280" s="31"/>
      <c r="R280" s="31"/>
      <c r="S280" s="31"/>
      <c r="T280" s="31"/>
      <c r="U280" s="31"/>
      <c r="V280" s="31"/>
      <c r="W280" s="31"/>
      <c r="X280" s="31"/>
      <c r="Y280" s="31"/>
      <c r="Z280" s="30"/>
      <c r="AA280" s="21"/>
      <c r="AB280" s="21"/>
      <c r="AC280" s="21"/>
    </row>
    <row r="281" spans="2:29" s="176" customFormat="1" ht="28.5" customHeight="1" x14ac:dyDescent="0.2">
      <c r="B281" s="32">
        <v>274</v>
      </c>
      <c r="C281" s="102" t="s">
        <v>920</v>
      </c>
      <c r="D281" s="173"/>
      <c r="E281" s="173"/>
      <c r="F281" s="173"/>
      <c r="G281" s="173"/>
      <c r="H281" s="62"/>
      <c r="I281" s="62"/>
      <c r="J281" s="194">
        <v>2014</v>
      </c>
      <c r="K281" s="193">
        <v>35096.76</v>
      </c>
      <c r="L281" s="106"/>
      <c r="M281" s="62"/>
      <c r="N281" s="62"/>
      <c r="O281" s="32">
        <v>274</v>
      </c>
      <c r="P281" s="173"/>
      <c r="Q281" s="173"/>
      <c r="R281" s="173"/>
      <c r="S281" s="173"/>
      <c r="T281" s="173"/>
      <c r="U281" s="173"/>
      <c r="V281" s="173"/>
      <c r="W281" s="173"/>
      <c r="X281" s="173"/>
      <c r="Y281" s="173"/>
      <c r="Z281" s="175"/>
      <c r="AA281" s="62"/>
      <c r="AB281" s="62"/>
      <c r="AC281" s="62"/>
    </row>
    <row r="282" spans="2:29" s="176" customFormat="1" ht="28.5" customHeight="1" x14ac:dyDescent="0.2">
      <c r="B282" s="32">
        <v>275</v>
      </c>
      <c r="C282" s="102" t="s">
        <v>923</v>
      </c>
      <c r="D282" s="173"/>
      <c r="E282" s="173"/>
      <c r="F282" s="173"/>
      <c r="G282" s="173"/>
      <c r="H282" s="181" t="s">
        <v>129</v>
      </c>
      <c r="I282" s="181" t="s">
        <v>128</v>
      </c>
      <c r="J282" s="192" t="s">
        <v>934</v>
      </c>
      <c r="K282" s="193"/>
      <c r="L282" s="46">
        <v>25000</v>
      </c>
      <c r="M282" s="62"/>
      <c r="N282" s="62"/>
      <c r="O282" s="32">
        <v>275</v>
      </c>
      <c r="P282" s="173"/>
      <c r="Q282" s="173"/>
      <c r="R282" s="180" t="s">
        <v>933</v>
      </c>
      <c r="S282" s="173"/>
      <c r="T282" s="180" t="s">
        <v>131</v>
      </c>
      <c r="U282" s="173"/>
      <c r="V282" s="173"/>
      <c r="W282" s="180" t="s">
        <v>131</v>
      </c>
      <c r="X282" s="180" t="s">
        <v>326</v>
      </c>
      <c r="Y282" s="173"/>
      <c r="Z282" s="175" t="s">
        <v>921</v>
      </c>
      <c r="AA282" s="62">
        <v>1</v>
      </c>
      <c r="AB282" s="181" t="s">
        <v>128</v>
      </c>
      <c r="AC282" s="181" t="s">
        <v>128</v>
      </c>
    </row>
    <row r="283" spans="2:29" s="176" customFormat="1" ht="78.75" customHeight="1" x14ac:dyDescent="0.2">
      <c r="B283" s="32">
        <v>276</v>
      </c>
      <c r="C283" s="191" t="s">
        <v>942</v>
      </c>
      <c r="D283" s="173"/>
      <c r="E283" s="173"/>
      <c r="F283" s="173"/>
      <c r="G283" s="173"/>
      <c r="H283" s="181" t="s">
        <v>129</v>
      </c>
      <c r="I283" s="181" t="s">
        <v>128</v>
      </c>
      <c r="J283" s="192" t="s">
        <v>934</v>
      </c>
      <c r="K283" s="200"/>
      <c r="L283" s="201">
        <v>262000</v>
      </c>
      <c r="M283" s="68" t="s">
        <v>137</v>
      </c>
      <c r="N283" s="62"/>
      <c r="O283" s="32">
        <v>276</v>
      </c>
      <c r="P283" s="180" t="s">
        <v>943</v>
      </c>
      <c r="Q283" s="180" t="s">
        <v>944</v>
      </c>
      <c r="R283" s="180" t="s">
        <v>945</v>
      </c>
      <c r="S283" s="173"/>
      <c r="T283" s="180" t="s">
        <v>131</v>
      </c>
      <c r="U283" s="180" t="s">
        <v>131</v>
      </c>
      <c r="V283" s="180" t="s">
        <v>131</v>
      </c>
      <c r="W283" s="180" t="s">
        <v>131</v>
      </c>
      <c r="X283" s="180" t="s">
        <v>326</v>
      </c>
      <c r="Y283" s="180" t="s">
        <v>946</v>
      </c>
      <c r="Z283" s="175">
        <v>83.23</v>
      </c>
      <c r="AA283" s="62">
        <v>1</v>
      </c>
      <c r="AB283" s="181" t="s">
        <v>129</v>
      </c>
      <c r="AC283" s="181" t="s">
        <v>128</v>
      </c>
    </row>
    <row r="284" spans="2:29" s="176" customFormat="1" ht="58.5" customHeight="1" thickBot="1" x14ac:dyDescent="0.25">
      <c r="B284" s="32">
        <v>277</v>
      </c>
      <c r="C284" s="102" t="s">
        <v>899</v>
      </c>
      <c r="D284" s="173"/>
      <c r="E284" s="173"/>
      <c r="F284" s="173"/>
      <c r="G284" s="173"/>
      <c r="H284" s="181" t="s">
        <v>129</v>
      </c>
      <c r="I284" s="181" t="s">
        <v>128</v>
      </c>
      <c r="J284" s="192" t="s">
        <v>928</v>
      </c>
      <c r="K284" s="200"/>
      <c r="L284" s="201">
        <v>174000</v>
      </c>
      <c r="M284" s="62"/>
      <c r="N284" s="62"/>
      <c r="O284" s="32">
        <v>277</v>
      </c>
      <c r="P284" s="180" t="s">
        <v>932</v>
      </c>
      <c r="Q284" s="180" t="s">
        <v>931</v>
      </c>
      <c r="R284" s="180" t="s">
        <v>930</v>
      </c>
      <c r="S284" s="180" t="s">
        <v>929</v>
      </c>
      <c r="T284" s="180" t="s">
        <v>131</v>
      </c>
      <c r="U284" s="180" t="s">
        <v>131</v>
      </c>
      <c r="V284" s="180" t="s">
        <v>131</v>
      </c>
      <c r="W284" s="180" t="s">
        <v>131</v>
      </c>
      <c r="X284" s="180" t="s">
        <v>326</v>
      </c>
      <c r="Y284" s="180" t="s">
        <v>131</v>
      </c>
      <c r="Z284" s="175">
        <v>67.2</v>
      </c>
      <c r="AA284" s="62">
        <v>1</v>
      </c>
      <c r="AB284" s="181" t="s">
        <v>129</v>
      </c>
      <c r="AC284" s="181" t="s">
        <v>128</v>
      </c>
    </row>
    <row r="285" spans="2:29" ht="15.75" thickBot="1" x14ac:dyDescent="0.3">
      <c r="K285" s="262">
        <f>SUM(K8:K284)</f>
        <v>11542658.159999996</v>
      </c>
      <c r="L285" s="263">
        <f>SUM(L8:L284)</f>
        <v>81130180</v>
      </c>
    </row>
    <row r="286" spans="2:29" ht="35.25" customHeight="1" thickBot="1" x14ac:dyDescent="0.3">
      <c r="H286" s="264" t="s">
        <v>951</v>
      </c>
      <c r="I286" s="265"/>
      <c r="J286" s="266"/>
      <c r="K286" s="267">
        <f>K285+L285</f>
        <v>92672838.159999996</v>
      </c>
      <c r="L286" s="268"/>
    </row>
    <row r="301" spans="2:26" ht="27.75" customHeight="1" x14ac:dyDescent="0.2">
      <c r="B301" s="24"/>
      <c r="C301" s="24"/>
      <c r="K301" s="24"/>
      <c r="L301" s="24"/>
      <c r="M301" s="24"/>
      <c r="N301" s="24"/>
      <c r="O301" s="24"/>
      <c r="Z301" s="24"/>
    </row>
    <row r="303" spans="2:26" ht="29.25" customHeight="1" x14ac:dyDescent="0.2">
      <c r="B303" s="24"/>
      <c r="C303" s="24"/>
      <c r="K303" s="24"/>
      <c r="L303" s="24"/>
      <c r="M303" s="24"/>
      <c r="N303" s="24"/>
      <c r="O303" s="24"/>
      <c r="Z303" s="24"/>
    </row>
    <row r="306" spans="2:26" ht="38.25" customHeight="1" x14ac:dyDescent="0.2">
      <c r="B306" s="24"/>
      <c r="C306" s="24"/>
      <c r="K306" s="24"/>
      <c r="L306" s="24"/>
      <c r="M306" s="24"/>
      <c r="N306" s="24"/>
      <c r="O306" s="24"/>
      <c r="Z306" s="24"/>
    </row>
  </sheetData>
  <mergeCells count="21">
    <mergeCell ref="K286:L286"/>
    <mergeCell ref="H286:J286"/>
    <mergeCell ref="B2:K2"/>
    <mergeCell ref="B7:K7"/>
    <mergeCell ref="B5:B6"/>
    <mergeCell ref="C5:C6"/>
    <mergeCell ref="K5:K6"/>
    <mergeCell ref="AC5:AC6"/>
    <mergeCell ref="H5:H6"/>
    <mergeCell ref="I5:I6"/>
    <mergeCell ref="N5:N6"/>
    <mergeCell ref="S5:S6"/>
    <mergeCell ref="AB5:AB6"/>
    <mergeCell ref="Z5:Z6"/>
    <mergeCell ref="AA5:AA6"/>
    <mergeCell ref="M5:M6"/>
    <mergeCell ref="O5:O6"/>
    <mergeCell ref="T5:Y5"/>
    <mergeCell ref="P5:R5"/>
    <mergeCell ref="J5:J6"/>
    <mergeCell ref="L5:L6"/>
  </mergeCells>
  <printOptions horizontalCentered="1"/>
  <pageMargins left="0.19685039370078741" right="0.19685039370078741" top="0.23622047244094491" bottom="0.15748031496062992" header="0.31496062992125984" footer="0.11811023622047245"/>
  <pageSetup paperSize="9" scale="63" fitToHeight="0" orientation="landscape" r:id="rId1"/>
  <headerFooter alignWithMargins="0">
    <oddFooter>&amp;C&amp;P</oddFooter>
  </headerFooter>
  <rowBreaks count="6" manualBreakCount="6">
    <brk id="47" max="28" man="1"/>
    <brk id="71" max="28" man="1"/>
    <brk id="93" max="28" man="1"/>
    <brk id="216" max="28" man="1"/>
    <brk id="247" max="28" man="1"/>
    <brk id="276" max="28" man="1"/>
  </rowBreaks>
  <colBreaks count="1" manualBreakCount="1">
    <brk id="14" max="28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5"/>
  <sheetViews>
    <sheetView view="pageBreakPreview" zoomScaleSheetLayoutView="100" workbookViewId="0">
      <selection activeCell="G241" sqref="G241"/>
    </sheetView>
  </sheetViews>
  <sheetFormatPr defaultColWidth="9.140625" defaultRowHeight="12.75" x14ac:dyDescent="0.2"/>
  <cols>
    <col min="1" max="1" width="5" style="1" customWidth="1"/>
    <col min="2" max="2" width="60.85546875" style="1" customWidth="1"/>
    <col min="3" max="3" width="9.85546875" style="1" customWidth="1"/>
    <col min="4" max="4" width="13.7109375" style="111" customWidth="1"/>
    <col min="5" max="5" width="9.140625" style="1"/>
    <col min="6" max="6" width="12.28515625" style="1" bestFit="1" customWidth="1"/>
    <col min="7" max="16384" width="9.140625" style="1"/>
  </cols>
  <sheetData>
    <row r="1" spans="1:8" ht="17.25" customHeight="1" thickBot="1" x14ac:dyDescent="0.35">
      <c r="A1" s="90" t="s">
        <v>638</v>
      </c>
      <c r="B1" s="6"/>
      <c r="C1" s="7"/>
      <c r="D1" s="110"/>
    </row>
    <row r="2" spans="1:8" x14ac:dyDescent="0.2">
      <c r="A2" s="3"/>
    </row>
    <row r="3" spans="1:8" ht="34.5" customHeight="1" x14ac:dyDescent="0.2">
      <c r="A3" s="241" t="s">
        <v>758</v>
      </c>
      <c r="B3" s="241"/>
      <c r="C3" s="241"/>
      <c r="D3" s="241"/>
    </row>
    <row r="4" spans="1:8" ht="38.25" x14ac:dyDescent="0.2">
      <c r="A4" s="84" t="s">
        <v>9</v>
      </c>
      <c r="B4" s="84" t="s">
        <v>606</v>
      </c>
      <c r="C4" s="84" t="s">
        <v>33</v>
      </c>
      <c r="D4" s="85" t="s">
        <v>607</v>
      </c>
    </row>
    <row r="5" spans="1:8" x14ac:dyDescent="0.2">
      <c r="A5" s="245" t="s">
        <v>597</v>
      </c>
      <c r="B5" s="246"/>
      <c r="C5" s="246"/>
      <c r="D5" s="247"/>
    </row>
    <row r="6" spans="1:8" ht="15" customHeight="1" x14ac:dyDescent="0.2">
      <c r="A6" s="20">
        <v>1</v>
      </c>
      <c r="B6" s="22" t="s">
        <v>68</v>
      </c>
      <c r="C6" s="21">
        <v>2011</v>
      </c>
      <c r="D6" s="86">
        <v>3450</v>
      </c>
      <c r="F6" s="88"/>
    </row>
    <row r="7" spans="1:8" ht="15" customHeight="1" x14ac:dyDescent="0.2">
      <c r="A7" s="20">
        <v>2</v>
      </c>
      <c r="B7" s="22" t="s">
        <v>67</v>
      </c>
      <c r="C7" s="21">
        <v>2011</v>
      </c>
      <c r="D7" s="86">
        <v>7896.6</v>
      </c>
      <c r="H7" s="89"/>
    </row>
    <row r="8" spans="1:8" ht="15" customHeight="1" x14ac:dyDescent="0.2">
      <c r="A8" s="63">
        <v>3</v>
      </c>
      <c r="B8" s="22" t="s">
        <v>66</v>
      </c>
      <c r="C8" s="21">
        <v>2011</v>
      </c>
      <c r="D8" s="86">
        <v>2780</v>
      </c>
    </row>
    <row r="9" spans="1:8" ht="14.25" customHeight="1" x14ac:dyDescent="0.2">
      <c r="A9" s="63">
        <v>4</v>
      </c>
      <c r="B9" s="22" t="s">
        <v>65</v>
      </c>
      <c r="C9" s="20">
        <v>2012</v>
      </c>
      <c r="D9" s="86">
        <v>879</v>
      </c>
    </row>
    <row r="10" spans="1:8" ht="17.25" customHeight="1" x14ac:dyDescent="0.2">
      <c r="A10" s="63">
        <v>5</v>
      </c>
      <c r="B10" s="23" t="s">
        <v>64</v>
      </c>
      <c r="C10" s="20">
        <v>2012</v>
      </c>
      <c r="D10" s="86">
        <v>2750.28</v>
      </c>
    </row>
    <row r="11" spans="1:8" ht="17.25" customHeight="1" x14ac:dyDescent="0.2">
      <c r="A11" s="63">
        <v>6</v>
      </c>
      <c r="B11" s="23" t="s">
        <v>64</v>
      </c>
      <c r="C11" s="20">
        <v>2012</v>
      </c>
      <c r="D11" s="86">
        <v>2750.28</v>
      </c>
    </row>
    <row r="12" spans="1:8" ht="17.25" customHeight="1" x14ac:dyDescent="0.2">
      <c r="A12" s="63">
        <v>7</v>
      </c>
      <c r="B12" s="23" t="s">
        <v>64</v>
      </c>
      <c r="C12" s="20">
        <v>2012</v>
      </c>
      <c r="D12" s="86">
        <v>2750.28</v>
      </c>
    </row>
    <row r="13" spans="1:8" ht="17.25" customHeight="1" x14ac:dyDescent="0.2">
      <c r="A13" s="63">
        <v>8</v>
      </c>
      <c r="B13" s="23" t="s">
        <v>64</v>
      </c>
      <c r="C13" s="20">
        <v>2012</v>
      </c>
      <c r="D13" s="86">
        <v>2750.28</v>
      </c>
    </row>
    <row r="14" spans="1:8" ht="17.25" customHeight="1" x14ac:dyDescent="0.2">
      <c r="A14" s="63">
        <v>9</v>
      </c>
      <c r="B14" s="23" t="s">
        <v>64</v>
      </c>
      <c r="C14" s="20">
        <v>2012</v>
      </c>
      <c r="D14" s="86">
        <v>2750.28</v>
      </c>
    </row>
    <row r="15" spans="1:8" ht="17.25" customHeight="1" x14ac:dyDescent="0.2">
      <c r="A15" s="63">
        <v>10</v>
      </c>
      <c r="B15" s="22" t="s">
        <v>63</v>
      </c>
      <c r="C15" s="20">
        <v>2012</v>
      </c>
      <c r="D15" s="86">
        <v>2212.77</v>
      </c>
    </row>
    <row r="16" spans="1:8" ht="15.75" customHeight="1" x14ac:dyDescent="0.2">
      <c r="A16" s="63">
        <v>11</v>
      </c>
      <c r="B16" s="22" t="s">
        <v>62</v>
      </c>
      <c r="C16" s="20">
        <v>2012</v>
      </c>
      <c r="D16" s="86">
        <v>759</v>
      </c>
    </row>
    <row r="17" spans="1:4" ht="15.75" customHeight="1" x14ac:dyDescent="0.2">
      <c r="A17" s="63">
        <v>12</v>
      </c>
      <c r="B17" s="22" t="s">
        <v>61</v>
      </c>
      <c r="C17" s="20">
        <v>2013</v>
      </c>
      <c r="D17" s="86">
        <v>478.5</v>
      </c>
    </row>
    <row r="18" spans="1:4" ht="15.75" customHeight="1" x14ac:dyDescent="0.2">
      <c r="A18" s="63">
        <v>13</v>
      </c>
      <c r="B18" s="22" t="s">
        <v>61</v>
      </c>
      <c r="C18" s="20">
        <v>2013</v>
      </c>
      <c r="D18" s="86">
        <v>478.5</v>
      </c>
    </row>
    <row r="19" spans="1:4" ht="15.75" customHeight="1" x14ac:dyDescent="0.2">
      <c r="A19" s="63">
        <v>14</v>
      </c>
      <c r="B19" s="22" t="s">
        <v>61</v>
      </c>
      <c r="C19" s="20">
        <v>2013</v>
      </c>
      <c r="D19" s="86">
        <v>478.5</v>
      </c>
    </row>
    <row r="20" spans="1:4" ht="15.75" customHeight="1" x14ac:dyDescent="0.2">
      <c r="A20" s="63">
        <v>15</v>
      </c>
      <c r="B20" s="22" t="s">
        <v>61</v>
      </c>
      <c r="C20" s="20">
        <v>2013</v>
      </c>
      <c r="D20" s="86">
        <v>478.5</v>
      </c>
    </row>
    <row r="21" spans="1:4" ht="15.75" customHeight="1" x14ac:dyDescent="0.2">
      <c r="A21" s="63">
        <v>16</v>
      </c>
      <c r="B21" s="22" t="s">
        <v>60</v>
      </c>
      <c r="C21" s="20">
        <v>2013</v>
      </c>
      <c r="D21" s="86">
        <v>393</v>
      </c>
    </row>
    <row r="22" spans="1:4" ht="15.75" customHeight="1" x14ac:dyDescent="0.2">
      <c r="A22" s="63">
        <v>17</v>
      </c>
      <c r="B22" s="22" t="s">
        <v>60</v>
      </c>
      <c r="C22" s="20">
        <v>2013</v>
      </c>
      <c r="D22" s="86">
        <v>393</v>
      </c>
    </row>
    <row r="23" spans="1:4" ht="15.75" customHeight="1" x14ac:dyDescent="0.2">
      <c r="A23" s="63">
        <v>18</v>
      </c>
      <c r="B23" s="22" t="s">
        <v>59</v>
      </c>
      <c r="C23" s="20">
        <v>2013</v>
      </c>
      <c r="D23" s="86">
        <v>500</v>
      </c>
    </row>
    <row r="24" spans="1:4" ht="15.75" customHeight="1" x14ac:dyDescent="0.2">
      <c r="A24" s="63">
        <v>19</v>
      </c>
      <c r="B24" s="22" t="s">
        <v>58</v>
      </c>
      <c r="C24" s="20">
        <v>2013</v>
      </c>
      <c r="D24" s="86">
        <v>500</v>
      </c>
    </row>
    <row r="25" spans="1:4" ht="15.75" customHeight="1" x14ac:dyDescent="0.2">
      <c r="A25" s="63">
        <v>20</v>
      </c>
      <c r="B25" s="22" t="s">
        <v>57</v>
      </c>
      <c r="C25" s="20">
        <v>2013</v>
      </c>
      <c r="D25" s="86">
        <v>749</v>
      </c>
    </row>
    <row r="26" spans="1:4" ht="15.75" customHeight="1" x14ac:dyDescent="0.2">
      <c r="A26" s="63">
        <v>21</v>
      </c>
      <c r="B26" s="22" t="s">
        <v>56</v>
      </c>
      <c r="C26" s="20">
        <v>2013</v>
      </c>
      <c r="D26" s="86">
        <v>999</v>
      </c>
    </row>
    <row r="27" spans="1:4" ht="15.75" customHeight="1" x14ac:dyDescent="0.2">
      <c r="A27" s="63">
        <v>22</v>
      </c>
      <c r="B27" s="22" t="s">
        <v>55</v>
      </c>
      <c r="C27" s="20">
        <v>2013</v>
      </c>
      <c r="D27" s="86">
        <v>1163</v>
      </c>
    </row>
    <row r="28" spans="1:4" ht="15.75" customHeight="1" x14ac:dyDescent="0.2">
      <c r="A28" s="63">
        <v>23</v>
      </c>
      <c r="B28" s="22" t="s">
        <v>54</v>
      </c>
      <c r="C28" s="20">
        <v>2013</v>
      </c>
      <c r="D28" s="86">
        <v>359</v>
      </c>
    </row>
    <row r="29" spans="1:4" ht="38.25" x14ac:dyDescent="0.2">
      <c r="A29" s="63">
        <v>24</v>
      </c>
      <c r="B29" s="22" t="s">
        <v>53</v>
      </c>
      <c r="C29" s="20">
        <v>2013</v>
      </c>
      <c r="D29" s="86">
        <v>24723</v>
      </c>
    </row>
    <row r="30" spans="1:4" ht="12.75" customHeight="1" x14ac:dyDescent="0.2">
      <c r="A30" s="63">
        <v>25</v>
      </c>
      <c r="B30" s="22" t="s">
        <v>52</v>
      </c>
      <c r="C30" s="20">
        <v>2013</v>
      </c>
      <c r="D30" s="86">
        <v>629</v>
      </c>
    </row>
    <row r="31" spans="1:4" ht="12.75" customHeight="1" x14ac:dyDescent="0.2">
      <c r="A31" s="63">
        <v>26</v>
      </c>
      <c r="B31" s="22" t="s">
        <v>51</v>
      </c>
      <c r="C31" s="20">
        <v>2014</v>
      </c>
      <c r="D31" s="86">
        <v>3594.9</v>
      </c>
    </row>
    <row r="32" spans="1:4" ht="12.75" customHeight="1" x14ac:dyDescent="0.2">
      <c r="A32" s="63">
        <v>27</v>
      </c>
      <c r="B32" s="22" t="s">
        <v>50</v>
      </c>
      <c r="C32" s="20">
        <v>2014</v>
      </c>
      <c r="D32" s="86">
        <v>1299</v>
      </c>
    </row>
    <row r="33" spans="1:4" ht="12.75" customHeight="1" x14ac:dyDescent="0.2">
      <c r="A33" s="63">
        <v>28</v>
      </c>
      <c r="B33" s="19" t="s">
        <v>47</v>
      </c>
      <c r="C33" s="20">
        <v>2015</v>
      </c>
      <c r="D33" s="112">
        <v>2149</v>
      </c>
    </row>
    <row r="34" spans="1:4" ht="12.75" customHeight="1" x14ac:dyDescent="0.2">
      <c r="A34" s="63">
        <v>29</v>
      </c>
      <c r="B34" s="5" t="s">
        <v>47</v>
      </c>
      <c r="C34" s="20">
        <v>2015</v>
      </c>
      <c r="D34" s="112">
        <v>2149</v>
      </c>
    </row>
    <row r="35" spans="1:4" ht="12.75" customHeight="1" x14ac:dyDescent="0.2">
      <c r="A35" s="63">
        <v>30</v>
      </c>
      <c r="B35" s="5" t="s">
        <v>47</v>
      </c>
      <c r="C35" s="20">
        <v>2015</v>
      </c>
      <c r="D35" s="112">
        <v>2149</v>
      </c>
    </row>
    <row r="36" spans="1:4" ht="12.75" customHeight="1" x14ac:dyDescent="0.2">
      <c r="A36" s="63">
        <v>31</v>
      </c>
      <c r="B36" s="5" t="s">
        <v>46</v>
      </c>
      <c r="C36" s="20">
        <v>2015</v>
      </c>
      <c r="D36" s="112">
        <v>699.03</v>
      </c>
    </row>
    <row r="37" spans="1:4" ht="12.75" customHeight="1" x14ac:dyDescent="0.2">
      <c r="A37" s="63">
        <v>32</v>
      </c>
      <c r="B37" s="5" t="s">
        <v>45</v>
      </c>
      <c r="C37" s="20">
        <v>2015</v>
      </c>
      <c r="D37" s="112">
        <v>220</v>
      </c>
    </row>
    <row r="38" spans="1:4" ht="12.75" customHeight="1" x14ac:dyDescent="0.2">
      <c r="A38" s="63">
        <v>33</v>
      </c>
      <c r="B38" s="5" t="s">
        <v>45</v>
      </c>
      <c r="C38" s="20">
        <v>2015</v>
      </c>
      <c r="D38" s="112">
        <v>220</v>
      </c>
    </row>
    <row r="39" spans="1:4" ht="12.75" customHeight="1" x14ac:dyDescent="0.2">
      <c r="A39" s="63">
        <v>34</v>
      </c>
      <c r="B39" s="5" t="s">
        <v>45</v>
      </c>
      <c r="C39" s="20">
        <v>2015</v>
      </c>
      <c r="D39" s="112">
        <v>220</v>
      </c>
    </row>
    <row r="40" spans="1:4" ht="12.75" customHeight="1" x14ac:dyDescent="0.2">
      <c r="A40" s="63">
        <v>35</v>
      </c>
      <c r="B40" s="5" t="s">
        <v>45</v>
      </c>
      <c r="C40" s="20">
        <v>2015</v>
      </c>
      <c r="D40" s="112">
        <v>220</v>
      </c>
    </row>
    <row r="41" spans="1:4" ht="12.75" customHeight="1" x14ac:dyDescent="0.2">
      <c r="A41" s="63">
        <v>36</v>
      </c>
      <c r="B41" s="5" t="s">
        <v>45</v>
      </c>
      <c r="C41" s="20">
        <v>2015</v>
      </c>
      <c r="D41" s="112">
        <v>220</v>
      </c>
    </row>
    <row r="42" spans="1:4" ht="12.75" customHeight="1" x14ac:dyDescent="0.2">
      <c r="A42" s="63">
        <v>37</v>
      </c>
      <c r="B42" s="5" t="s">
        <v>45</v>
      </c>
      <c r="C42" s="20">
        <v>2015</v>
      </c>
      <c r="D42" s="112">
        <v>220</v>
      </c>
    </row>
    <row r="43" spans="1:4" ht="12.75" customHeight="1" x14ac:dyDescent="0.2">
      <c r="A43" s="242" t="s">
        <v>7</v>
      </c>
      <c r="B43" s="243"/>
      <c r="C43" s="244"/>
      <c r="D43" s="113">
        <f>SUM(D6:D42)</f>
        <v>77410.7</v>
      </c>
    </row>
    <row r="44" spans="1:4" ht="12.75" customHeight="1" x14ac:dyDescent="0.2">
      <c r="A44" s="248" t="s">
        <v>759</v>
      </c>
      <c r="B44" s="248"/>
      <c r="C44" s="248"/>
      <c r="D44" s="249"/>
    </row>
    <row r="45" spans="1:4" ht="12.75" customHeight="1" x14ac:dyDescent="0.2">
      <c r="A45" s="63">
        <v>1</v>
      </c>
      <c r="B45" s="5" t="s">
        <v>653</v>
      </c>
      <c r="C45" s="5">
        <v>2011</v>
      </c>
      <c r="D45" s="123">
        <v>1095</v>
      </c>
    </row>
    <row r="46" spans="1:4" ht="12.75" customHeight="1" x14ac:dyDescent="0.2">
      <c r="A46" s="63">
        <v>2</v>
      </c>
      <c r="B46" s="5" t="s">
        <v>654</v>
      </c>
      <c r="C46" s="5">
        <v>2011</v>
      </c>
      <c r="D46" s="123">
        <v>2937</v>
      </c>
    </row>
    <row r="47" spans="1:4" ht="12.75" customHeight="1" x14ac:dyDescent="0.2">
      <c r="A47" s="63">
        <v>3</v>
      </c>
      <c r="B47" s="5" t="s">
        <v>655</v>
      </c>
      <c r="C47" s="5">
        <v>2011</v>
      </c>
      <c r="D47" s="123">
        <v>5847</v>
      </c>
    </row>
    <row r="48" spans="1:4" ht="12.75" customHeight="1" x14ac:dyDescent="0.2">
      <c r="A48" s="63">
        <v>4</v>
      </c>
      <c r="B48" s="5" t="s">
        <v>656</v>
      </c>
      <c r="C48" s="5">
        <v>2011</v>
      </c>
      <c r="D48" s="123">
        <v>720</v>
      </c>
    </row>
    <row r="49" spans="1:4" ht="12.75" customHeight="1" x14ac:dyDescent="0.2">
      <c r="A49" s="63">
        <v>5</v>
      </c>
      <c r="B49" s="5" t="s">
        <v>657</v>
      </c>
      <c r="C49" s="5">
        <v>2014</v>
      </c>
      <c r="D49" s="123">
        <v>1893.44</v>
      </c>
    </row>
    <row r="50" spans="1:4" ht="12.75" customHeight="1" x14ac:dyDescent="0.2">
      <c r="A50" s="63">
        <v>6</v>
      </c>
      <c r="B50" s="5" t="s">
        <v>658</v>
      </c>
      <c r="C50" s="5">
        <v>2014</v>
      </c>
      <c r="D50" s="123">
        <v>2340</v>
      </c>
    </row>
    <row r="51" spans="1:4" ht="12.75" customHeight="1" x14ac:dyDescent="0.2">
      <c r="A51" s="242" t="s">
        <v>7</v>
      </c>
      <c r="B51" s="243"/>
      <c r="C51" s="244"/>
      <c r="D51" s="113">
        <f>SUM(D45:D50)</f>
        <v>14832.44</v>
      </c>
    </row>
    <row r="52" spans="1:4" ht="12.75" customHeight="1" x14ac:dyDescent="0.2">
      <c r="A52" s="250" t="s">
        <v>760</v>
      </c>
      <c r="B52" s="250"/>
      <c r="C52" s="250"/>
      <c r="D52" s="250"/>
    </row>
    <row r="53" spans="1:4" ht="12.75" customHeight="1" x14ac:dyDescent="0.2">
      <c r="A53" s="63">
        <v>1</v>
      </c>
      <c r="B53" s="5" t="s">
        <v>659</v>
      </c>
      <c r="C53" s="5">
        <v>2011</v>
      </c>
      <c r="D53" s="123">
        <v>229</v>
      </c>
    </row>
    <row r="54" spans="1:4" ht="12.75" customHeight="1" x14ac:dyDescent="0.2">
      <c r="A54" s="63">
        <v>2</v>
      </c>
      <c r="B54" s="5" t="s">
        <v>660</v>
      </c>
      <c r="C54" s="5">
        <v>2011</v>
      </c>
      <c r="D54" s="123">
        <v>2400</v>
      </c>
    </row>
    <row r="55" spans="1:4" ht="12.75" customHeight="1" x14ac:dyDescent="0.2">
      <c r="A55" s="63">
        <v>3</v>
      </c>
      <c r="B55" s="5" t="s">
        <v>661</v>
      </c>
      <c r="C55" s="5">
        <v>2014</v>
      </c>
      <c r="D55" s="123">
        <v>3745</v>
      </c>
    </row>
    <row r="56" spans="1:4" ht="12.75" customHeight="1" x14ac:dyDescent="0.2">
      <c r="A56" s="63">
        <v>4</v>
      </c>
      <c r="B56" s="5" t="s">
        <v>661</v>
      </c>
      <c r="C56" s="5">
        <v>2014</v>
      </c>
      <c r="D56" s="123">
        <v>3745</v>
      </c>
    </row>
    <row r="57" spans="1:4" ht="12.75" customHeight="1" x14ac:dyDescent="0.2">
      <c r="A57" s="63">
        <v>5</v>
      </c>
      <c r="B57" s="5" t="s">
        <v>662</v>
      </c>
      <c r="C57" s="5">
        <v>2014</v>
      </c>
      <c r="D57" s="123">
        <v>6426.32</v>
      </c>
    </row>
    <row r="58" spans="1:4" ht="12.75" customHeight="1" x14ac:dyDescent="0.2">
      <c r="A58" s="63">
        <v>6</v>
      </c>
      <c r="B58" s="5" t="s">
        <v>663</v>
      </c>
      <c r="C58" s="5">
        <v>2015</v>
      </c>
      <c r="D58" s="123">
        <v>5173.7</v>
      </c>
    </row>
    <row r="59" spans="1:4" ht="12.75" customHeight="1" x14ac:dyDescent="0.2">
      <c r="A59" s="63">
        <v>7</v>
      </c>
      <c r="B59" s="5" t="s">
        <v>664</v>
      </c>
      <c r="C59" s="5">
        <v>2015</v>
      </c>
      <c r="D59" s="123">
        <v>229</v>
      </c>
    </row>
    <row r="60" spans="1:4" ht="12.75" customHeight="1" x14ac:dyDescent="0.2">
      <c r="A60" s="242" t="s">
        <v>7</v>
      </c>
      <c r="B60" s="243"/>
      <c r="C60" s="244"/>
      <c r="D60" s="113">
        <f>SUM(D53:D59)</f>
        <v>21948.02</v>
      </c>
    </row>
    <row r="61" spans="1:4" ht="12.75" customHeight="1" x14ac:dyDescent="0.2">
      <c r="A61" s="250" t="s">
        <v>761</v>
      </c>
      <c r="B61" s="250"/>
      <c r="C61" s="250"/>
      <c r="D61" s="250"/>
    </row>
    <row r="62" spans="1:4" ht="12.75" customHeight="1" x14ac:dyDescent="0.2">
      <c r="A62" s="63">
        <v>1</v>
      </c>
      <c r="B62" s="5" t="s">
        <v>665</v>
      </c>
      <c r="C62" s="5">
        <v>2011</v>
      </c>
      <c r="D62" s="123">
        <v>395</v>
      </c>
    </row>
    <row r="63" spans="1:4" ht="12.75" customHeight="1" x14ac:dyDescent="0.2">
      <c r="A63" s="63">
        <v>2</v>
      </c>
      <c r="B63" s="5" t="s">
        <v>666</v>
      </c>
      <c r="C63" s="5">
        <v>2011</v>
      </c>
      <c r="D63" s="123">
        <v>123</v>
      </c>
    </row>
    <row r="64" spans="1:4" ht="12.75" customHeight="1" x14ac:dyDescent="0.2">
      <c r="A64" s="63">
        <v>3</v>
      </c>
      <c r="B64" s="5" t="s">
        <v>667</v>
      </c>
      <c r="C64" s="5">
        <v>2011</v>
      </c>
      <c r="D64" s="123">
        <v>399</v>
      </c>
    </row>
    <row r="65" spans="1:4" ht="12.75" customHeight="1" x14ac:dyDescent="0.2">
      <c r="A65" s="63">
        <v>4</v>
      </c>
      <c r="B65" s="5" t="s">
        <v>668</v>
      </c>
      <c r="C65" s="5">
        <v>2012</v>
      </c>
      <c r="D65" s="123">
        <v>399</v>
      </c>
    </row>
    <row r="66" spans="1:4" ht="12.75" customHeight="1" x14ac:dyDescent="0.2">
      <c r="A66" s="63">
        <v>5</v>
      </c>
      <c r="B66" s="5" t="s">
        <v>669</v>
      </c>
      <c r="C66" s="5">
        <v>2015</v>
      </c>
      <c r="D66" s="123">
        <v>2545</v>
      </c>
    </row>
    <row r="67" spans="1:4" ht="12.75" customHeight="1" x14ac:dyDescent="0.2">
      <c r="A67" s="242" t="s">
        <v>7</v>
      </c>
      <c r="B67" s="243"/>
      <c r="C67" s="244"/>
      <c r="D67" s="113">
        <f>SUM(D62:D66)</f>
        <v>3861</v>
      </c>
    </row>
    <row r="68" spans="1:4" ht="12.75" customHeight="1" x14ac:dyDescent="0.2">
      <c r="A68" s="250" t="s">
        <v>762</v>
      </c>
      <c r="B68" s="250"/>
      <c r="C68" s="250"/>
      <c r="D68" s="250"/>
    </row>
    <row r="69" spans="1:4" ht="12.75" customHeight="1" x14ac:dyDescent="0.2">
      <c r="A69" s="63">
        <v>1</v>
      </c>
      <c r="B69" s="5" t="s">
        <v>670</v>
      </c>
      <c r="C69" s="5">
        <v>2011</v>
      </c>
      <c r="D69" s="123">
        <v>246</v>
      </c>
    </row>
    <row r="70" spans="1:4" ht="12.75" customHeight="1" x14ac:dyDescent="0.2">
      <c r="A70" s="63">
        <v>2</v>
      </c>
      <c r="B70" s="5" t="s">
        <v>671</v>
      </c>
      <c r="C70" s="5">
        <v>2012</v>
      </c>
      <c r="D70" s="123">
        <v>1476</v>
      </c>
    </row>
    <row r="71" spans="1:4" ht="12.75" customHeight="1" x14ac:dyDescent="0.2">
      <c r="A71" s="63">
        <v>3</v>
      </c>
      <c r="B71" s="5" t="s">
        <v>672</v>
      </c>
      <c r="C71" s="5">
        <v>2013</v>
      </c>
      <c r="D71" s="123">
        <v>2607.6</v>
      </c>
    </row>
    <row r="72" spans="1:4" ht="12.75" customHeight="1" x14ac:dyDescent="0.2">
      <c r="A72" s="63">
        <v>4</v>
      </c>
      <c r="B72" s="5" t="s">
        <v>673</v>
      </c>
      <c r="C72" s="5">
        <v>2013</v>
      </c>
      <c r="D72" s="123">
        <v>1050</v>
      </c>
    </row>
    <row r="73" spans="1:4" ht="12.75" customHeight="1" x14ac:dyDescent="0.2">
      <c r="A73" s="63">
        <v>5</v>
      </c>
      <c r="B73" s="5" t="s">
        <v>674</v>
      </c>
      <c r="C73" s="5">
        <v>2013</v>
      </c>
      <c r="D73" s="123">
        <v>659</v>
      </c>
    </row>
    <row r="74" spans="1:4" ht="12.75" customHeight="1" x14ac:dyDescent="0.2">
      <c r="A74" s="63">
        <v>6</v>
      </c>
      <c r="B74" s="5" t="s">
        <v>675</v>
      </c>
      <c r="C74" s="5">
        <v>2014</v>
      </c>
      <c r="D74" s="123">
        <v>2230</v>
      </c>
    </row>
    <row r="75" spans="1:4" ht="12.75" customHeight="1" x14ac:dyDescent="0.2">
      <c r="A75" s="63">
        <v>7</v>
      </c>
      <c r="B75" s="5" t="s">
        <v>676</v>
      </c>
      <c r="C75" s="5">
        <v>2015</v>
      </c>
      <c r="D75" s="123">
        <v>439</v>
      </c>
    </row>
    <row r="76" spans="1:4" ht="12.75" customHeight="1" x14ac:dyDescent="0.2">
      <c r="A76" s="63">
        <v>8</v>
      </c>
      <c r="B76" s="5" t="s">
        <v>677</v>
      </c>
      <c r="C76" s="5">
        <v>2015</v>
      </c>
      <c r="D76" s="123">
        <v>1404.98</v>
      </c>
    </row>
    <row r="77" spans="1:4" ht="12.75" customHeight="1" x14ac:dyDescent="0.2">
      <c r="A77" s="63">
        <v>9</v>
      </c>
      <c r="B77" s="5" t="s">
        <v>678</v>
      </c>
      <c r="C77" s="5">
        <v>2015</v>
      </c>
      <c r="D77" s="123">
        <v>499</v>
      </c>
    </row>
    <row r="78" spans="1:4" ht="12.75" customHeight="1" x14ac:dyDescent="0.2">
      <c r="A78" s="242" t="s">
        <v>7</v>
      </c>
      <c r="B78" s="243"/>
      <c r="C78" s="244"/>
      <c r="D78" s="113">
        <f>SUM(D69:D77)</f>
        <v>10611.58</v>
      </c>
    </row>
    <row r="79" spans="1:4" ht="12.75" customHeight="1" x14ac:dyDescent="0.2">
      <c r="A79" s="250" t="s">
        <v>763</v>
      </c>
      <c r="B79" s="250"/>
      <c r="C79" s="250"/>
      <c r="D79" s="250"/>
    </row>
    <row r="80" spans="1:4" ht="12.75" customHeight="1" x14ac:dyDescent="0.2">
      <c r="A80" s="63">
        <v>1</v>
      </c>
      <c r="B80" s="5" t="s">
        <v>679</v>
      </c>
      <c r="C80" s="5">
        <v>2012</v>
      </c>
      <c r="D80" s="123">
        <v>1476</v>
      </c>
    </row>
    <row r="81" spans="1:4" ht="12.75" customHeight="1" x14ac:dyDescent="0.2">
      <c r="A81" s="63">
        <v>2</v>
      </c>
      <c r="B81" s="5" t="s">
        <v>680</v>
      </c>
      <c r="C81" s="5">
        <v>2012</v>
      </c>
      <c r="D81" s="123">
        <v>3480.9</v>
      </c>
    </row>
    <row r="82" spans="1:4" ht="12.75" customHeight="1" x14ac:dyDescent="0.2">
      <c r="A82" s="63">
        <v>3</v>
      </c>
      <c r="B82" s="5" t="s">
        <v>681</v>
      </c>
      <c r="C82" s="5">
        <v>2012</v>
      </c>
      <c r="D82" s="123">
        <v>10991</v>
      </c>
    </row>
    <row r="83" spans="1:4" ht="12.75" customHeight="1" x14ac:dyDescent="0.2">
      <c r="A83" s="63">
        <v>4</v>
      </c>
      <c r="B83" s="5" t="s">
        <v>682</v>
      </c>
      <c r="C83" s="5">
        <v>2012</v>
      </c>
      <c r="D83" s="123">
        <v>638</v>
      </c>
    </row>
    <row r="84" spans="1:4" ht="12.75" customHeight="1" x14ac:dyDescent="0.2">
      <c r="A84" s="63">
        <v>5</v>
      </c>
      <c r="B84" s="5" t="s">
        <v>683</v>
      </c>
      <c r="C84" s="5">
        <v>2015</v>
      </c>
      <c r="D84" s="123">
        <v>1098</v>
      </c>
    </row>
    <row r="85" spans="1:4" ht="12.75" customHeight="1" x14ac:dyDescent="0.2">
      <c r="A85" s="242" t="s">
        <v>7</v>
      </c>
      <c r="B85" s="243"/>
      <c r="C85" s="244"/>
      <c r="D85" s="113">
        <f>SUM(D80:D84)</f>
        <v>17683.900000000001</v>
      </c>
    </row>
    <row r="86" spans="1:4" ht="12.75" customHeight="1" x14ac:dyDescent="0.2">
      <c r="A86" s="250" t="s">
        <v>764</v>
      </c>
      <c r="B86" s="250"/>
      <c r="C86" s="250"/>
      <c r="D86" s="250"/>
    </row>
    <row r="87" spans="1:4" ht="12.75" customHeight="1" x14ac:dyDescent="0.2">
      <c r="A87" s="63">
        <v>1</v>
      </c>
      <c r="B87" s="5" t="s">
        <v>684</v>
      </c>
      <c r="C87" s="5">
        <v>2011</v>
      </c>
      <c r="D87" s="123">
        <v>500</v>
      </c>
    </row>
    <row r="88" spans="1:4" ht="12.75" customHeight="1" x14ac:dyDescent="0.2">
      <c r="A88" s="63">
        <v>2</v>
      </c>
      <c r="B88" s="5" t="s">
        <v>685</v>
      </c>
      <c r="C88" s="5">
        <v>2011</v>
      </c>
      <c r="D88" s="123">
        <v>250</v>
      </c>
    </row>
    <row r="89" spans="1:4" ht="12.75" customHeight="1" x14ac:dyDescent="0.2">
      <c r="A89" s="63">
        <v>3</v>
      </c>
      <c r="B89" s="5" t="s">
        <v>686</v>
      </c>
      <c r="C89" s="5">
        <v>2014</v>
      </c>
      <c r="D89" s="123">
        <v>1897</v>
      </c>
    </row>
    <row r="90" spans="1:4" ht="12.75" customHeight="1" x14ac:dyDescent="0.2">
      <c r="A90" s="63">
        <v>4</v>
      </c>
      <c r="B90" s="5" t="s">
        <v>687</v>
      </c>
      <c r="C90" s="5">
        <v>2014</v>
      </c>
      <c r="D90" s="123">
        <v>479</v>
      </c>
    </row>
    <row r="91" spans="1:4" ht="12.75" customHeight="1" x14ac:dyDescent="0.2">
      <c r="A91" s="63">
        <v>5</v>
      </c>
      <c r="B91" s="5" t="s">
        <v>688</v>
      </c>
      <c r="C91" s="5">
        <v>2014</v>
      </c>
      <c r="D91" s="123">
        <v>369</v>
      </c>
    </row>
    <row r="92" spans="1:4" ht="12.75" customHeight="1" x14ac:dyDescent="0.2">
      <c r="A92" s="63">
        <v>6</v>
      </c>
      <c r="B92" s="5" t="s">
        <v>689</v>
      </c>
      <c r="C92" s="5">
        <v>2014</v>
      </c>
      <c r="D92" s="123">
        <v>360</v>
      </c>
    </row>
    <row r="93" spans="1:4" ht="12.75" customHeight="1" x14ac:dyDescent="0.2">
      <c r="A93" s="63">
        <v>7</v>
      </c>
      <c r="B93" s="5" t="s">
        <v>690</v>
      </c>
      <c r="C93" s="5">
        <v>2012</v>
      </c>
      <c r="D93" s="123">
        <v>8295</v>
      </c>
    </row>
    <row r="94" spans="1:4" ht="12.75" customHeight="1" x14ac:dyDescent="0.2">
      <c r="A94" s="63">
        <v>8</v>
      </c>
      <c r="B94" s="5" t="s">
        <v>691</v>
      </c>
      <c r="C94" s="5">
        <v>2013</v>
      </c>
      <c r="D94" s="123">
        <v>349</v>
      </c>
    </row>
    <row r="95" spans="1:4" ht="12.75" customHeight="1" x14ac:dyDescent="0.2">
      <c r="A95" s="63"/>
      <c r="B95" s="5"/>
      <c r="C95" s="5"/>
      <c r="D95" s="113">
        <f>SUM(D87:D94)</f>
        <v>12499</v>
      </c>
    </row>
    <row r="96" spans="1:4" ht="12.75" customHeight="1" x14ac:dyDescent="0.2">
      <c r="A96" s="250" t="s">
        <v>765</v>
      </c>
      <c r="B96" s="250"/>
      <c r="C96" s="250"/>
      <c r="D96" s="250"/>
    </row>
    <row r="97" spans="1:4" ht="12.75" customHeight="1" x14ac:dyDescent="0.2">
      <c r="A97" s="63">
        <v>1</v>
      </c>
      <c r="B97" s="5" t="s">
        <v>692</v>
      </c>
      <c r="C97" s="5">
        <v>2011</v>
      </c>
      <c r="D97" s="123">
        <v>1217</v>
      </c>
    </row>
    <row r="98" spans="1:4" ht="12.75" customHeight="1" x14ac:dyDescent="0.2">
      <c r="A98" s="242" t="s">
        <v>7</v>
      </c>
      <c r="B98" s="243"/>
      <c r="C98" s="244"/>
      <c r="D98" s="113">
        <f>SUM(D97)</f>
        <v>1217</v>
      </c>
    </row>
    <row r="99" spans="1:4" ht="12.75" customHeight="1" x14ac:dyDescent="0.2">
      <c r="A99" s="250" t="s">
        <v>766</v>
      </c>
      <c r="B99" s="250"/>
      <c r="C99" s="250"/>
      <c r="D99" s="250"/>
    </row>
    <row r="100" spans="1:4" ht="12.75" customHeight="1" x14ac:dyDescent="0.2">
      <c r="A100" s="63">
        <v>1</v>
      </c>
      <c r="B100" s="102" t="s">
        <v>693</v>
      </c>
      <c r="C100" s="5">
        <v>2011</v>
      </c>
      <c r="D100" s="123">
        <v>1999</v>
      </c>
    </row>
    <row r="101" spans="1:4" ht="12.75" customHeight="1" x14ac:dyDescent="0.2">
      <c r="A101" s="63">
        <v>2</v>
      </c>
      <c r="B101" s="5" t="s">
        <v>694</v>
      </c>
      <c r="C101" s="5">
        <v>2012</v>
      </c>
      <c r="D101" s="123">
        <v>729</v>
      </c>
    </row>
    <row r="102" spans="1:4" ht="12.75" customHeight="1" x14ac:dyDescent="0.2">
      <c r="A102" s="63">
        <v>3</v>
      </c>
      <c r="B102" s="5" t="s">
        <v>695</v>
      </c>
      <c r="C102" s="5">
        <v>2015</v>
      </c>
      <c r="D102" s="123">
        <v>2350</v>
      </c>
    </row>
    <row r="103" spans="1:4" ht="12.75" customHeight="1" x14ac:dyDescent="0.2">
      <c r="A103" s="242" t="s">
        <v>7</v>
      </c>
      <c r="B103" s="243"/>
      <c r="C103" s="244"/>
      <c r="D103" s="113">
        <f>SUM(D100:D102)</f>
        <v>5078</v>
      </c>
    </row>
    <row r="104" spans="1:4" ht="12.75" customHeight="1" x14ac:dyDescent="0.2">
      <c r="A104" s="250" t="s">
        <v>767</v>
      </c>
      <c r="B104" s="250"/>
      <c r="C104" s="250"/>
      <c r="D104" s="250"/>
    </row>
    <row r="105" spans="1:4" ht="12.75" customHeight="1" x14ac:dyDescent="0.2">
      <c r="A105" s="63">
        <v>1</v>
      </c>
      <c r="B105" s="5" t="s">
        <v>696</v>
      </c>
      <c r="C105" s="5">
        <v>2012</v>
      </c>
      <c r="D105" s="123">
        <v>1699.99</v>
      </c>
    </row>
    <row r="106" spans="1:4" ht="12.75" customHeight="1" x14ac:dyDescent="0.2">
      <c r="A106" s="242" t="s">
        <v>7</v>
      </c>
      <c r="B106" s="243"/>
      <c r="C106" s="244"/>
      <c r="D106" s="113">
        <f>SUM(D105)</f>
        <v>1699.99</v>
      </c>
    </row>
    <row r="107" spans="1:4" ht="12.75" customHeight="1" x14ac:dyDescent="0.2">
      <c r="A107" s="250" t="s">
        <v>768</v>
      </c>
      <c r="B107" s="250"/>
      <c r="C107" s="250"/>
      <c r="D107" s="250"/>
    </row>
    <row r="108" spans="1:4" ht="12.75" customHeight="1" x14ac:dyDescent="0.2">
      <c r="A108" s="63">
        <v>1</v>
      </c>
      <c r="B108" s="5" t="s">
        <v>697</v>
      </c>
      <c r="C108" s="5">
        <v>2012</v>
      </c>
      <c r="D108" s="123">
        <v>367.99</v>
      </c>
    </row>
    <row r="109" spans="1:4" ht="12.75" customHeight="1" x14ac:dyDescent="0.2">
      <c r="A109" s="63">
        <v>2</v>
      </c>
      <c r="B109" s="5" t="s">
        <v>698</v>
      </c>
      <c r="C109" s="5">
        <v>2015</v>
      </c>
      <c r="D109" s="123">
        <v>369</v>
      </c>
    </row>
    <row r="110" spans="1:4" ht="12.75" customHeight="1" x14ac:dyDescent="0.2">
      <c r="A110" s="242" t="s">
        <v>7</v>
      </c>
      <c r="B110" s="243"/>
      <c r="C110" s="244"/>
      <c r="D110" s="113">
        <f>SUM(D108:D109)</f>
        <v>736.99</v>
      </c>
    </row>
    <row r="111" spans="1:4" ht="12.75" customHeight="1" x14ac:dyDescent="0.2">
      <c r="A111" s="250" t="s">
        <v>769</v>
      </c>
      <c r="B111" s="250"/>
      <c r="C111" s="250"/>
      <c r="D111" s="250"/>
    </row>
    <row r="112" spans="1:4" ht="12.75" customHeight="1" x14ac:dyDescent="0.2">
      <c r="A112" s="63">
        <v>1</v>
      </c>
      <c r="B112" s="5" t="s">
        <v>699</v>
      </c>
      <c r="C112" s="5">
        <v>2011</v>
      </c>
      <c r="D112" s="123">
        <v>165</v>
      </c>
    </row>
    <row r="113" spans="1:4" ht="12.75" customHeight="1" x14ac:dyDescent="0.2">
      <c r="A113" s="242" t="s">
        <v>7</v>
      </c>
      <c r="B113" s="243"/>
      <c r="C113" s="244"/>
      <c r="D113" s="113">
        <f>SUM(D112)</f>
        <v>165</v>
      </c>
    </row>
    <row r="114" spans="1:4" ht="12.75" customHeight="1" x14ac:dyDescent="0.2">
      <c r="A114" s="250" t="s">
        <v>770</v>
      </c>
      <c r="B114" s="250"/>
      <c r="C114" s="250"/>
      <c r="D114" s="250"/>
    </row>
    <row r="115" spans="1:4" ht="12.75" customHeight="1" x14ac:dyDescent="0.2">
      <c r="A115" s="63">
        <v>1</v>
      </c>
      <c r="B115" s="5" t="s">
        <v>700</v>
      </c>
      <c r="C115" s="5">
        <v>2013</v>
      </c>
      <c r="D115" s="123">
        <v>1600</v>
      </c>
    </row>
    <row r="116" spans="1:4" ht="12.75" customHeight="1" x14ac:dyDescent="0.2">
      <c r="A116" s="63">
        <v>2</v>
      </c>
      <c r="B116" s="5" t="s">
        <v>701</v>
      </c>
      <c r="C116" s="5">
        <v>2013</v>
      </c>
      <c r="D116" s="123">
        <v>2500</v>
      </c>
    </row>
    <row r="117" spans="1:4" ht="12.75" customHeight="1" x14ac:dyDescent="0.2">
      <c r="A117" s="242" t="s">
        <v>7</v>
      </c>
      <c r="B117" s="243"/>
      <c r="C117" s="244"/>
      <c r="D117" s="113">
        <f>SUM(D115:D116)</f>
        <v>4100</v>
      </c>
    </row>
    <row r="118" spans="1:4" ht="12.75" customHeight="1" x14ac:dyDescent="0.2">
      <c r="A118" s="17"/>
      <c r="B118" s="2"/>
      <c r="C118" s="2"/>
      <c r="D118" s="114"/>
    </row>
    <row r="119" spans="1:4" ht="12.75" customHeight="1" x14ac:dyDescent="0.2">
      <c r="A119" s="17"/>
      <c r="B119" s="2"/>
      <c r="C119" s="2"/>
      <c r="D119" s="114"/>
    </row>
    <row r="120" spans="1:4" ht="24.75" customHeight="1" x14ac:dyDescent="0.2">
      <c r="A120" s="241" t="s">
        <v>757</v>
      </c>
      <c r="B120" s="241"/>
      <c r="C120" s="241"/>
      <c r="D120" s="241"/>
    </row>
    <row r="121" spans="1:4" ht="63.75" x14ac:dyDescent="0.2">
      <c r="A121" s="84" t="s">
        <v>9</v>
      </c>
      <c r="B121" s="84" t="s">
        <v>606</v>
      </c>
      <c r="C121" s="84" t="s">
        <v>33</v>
      </c>
      <c r="D121" s="85" t="s">
        <v>640</v>
      </c>
    </row>
    <row r="122" spans="1:4" x14ac:dyDescent="0.2">
      <c r="A122" s="245" t="s">
        <v>597</v>
      </c>
      <c r="B122" s="246"/>
      <c r="C122" s="246"/>
      <c r="D122" s="247"/>
    </row>
    <row r="123" spans="1:4" ht="14.25" customHeight="1" x14ac:dyDescent="0.2">
      <c r="A123" s="20">
        <v>1</v>
      </c>
      <c r="B123" s="22" t="s">
        <v>44</v>
      </c>
      <c r="C123" s="60">
        <v>2015</v>
      </c>
      <c r="D123" s="86">
        <v>3927.39</v>
      </c>
    </row>
    <row r="124" spans="1:4" ht="14.25" customHeight="1" x14ac:dyDescent="0.2">
      <c r="A124" s="20">
        <v>2</v>
      </c>
      <c r="B124" s="22" t="s">
        <v>44</v>
      </c>
      <c r="C124" s="60">
        <v>2015</v>
      </c>
      <c r="D124" s="86">
        <v>3927.39</v>
      </c>
    </row>
    <row r="125" spans="1:4" ht="14.25" customHeight="1" x14ac:dyDescent="0.2">
      <c r="A125" s="63">
        <v>3</v>
      </c>
      <c r="B125" s="22" t="s">
        <v>44</v>
      </c>
      <c r="C125" s="60">
        <v>2015</v>
      </c>
      <c r="D125" s="86">
        <v>3927.39</v>
      </c>
    </row>
    <row r="126" spans="1:4" ht="14.25" customHeight="1" x14ac:dyDescent="0.2">
      <c r="A126" s="63">
        <v>4</v>
      </c>
      <c r="B126" s="22" t="s">
        <v>44</v>
      </c>
      <c r="C126" s="60">
        <v>2015</v>
      </c>
      <c r="D126" s="86">
        <v>3927.39</v>
      </c>
    </row>
    <row r="127" spans="1:4" ht="14.25" customHeight="1" x14ac:dyDescent="0.2">
      <c r="A127" s="63">
        <v>5</v>
      </c>
      <c r="B127" s="22" t="s">
        <v>44</v>
      </c>
      <c r="C127" s="60">
        <v>2015</v>
      </c>
      <c r="D127" s="86">
        <v>3927.39</v>
      </c>
    </row>
    <row r="128" spans="1:4" ht="14.25" customHeight="1" x14ac:dyDescent="0.2">
      <c r="A128" s="63">
        <v>6</v>
      </c>
      <c r="B128" s="22" t="s">
        <v>44</v>
      </c>
      <c r="C128" s="60">
        <v>2015</v>
      </c>
      <c r="D128" s="86">
        <v>3927.39</v>
      </c>
    </row>
    <row r="129" spans="1:4" ht="14.25" customHeight="1" x14ac:dyDescent="0.2">
      <c r="A129" s="63">
        <v>7</v>
      </c>
      <c r="B129" s="22" t="s">
        <v>44</v>
      </c>
      <c r="C129" s="60">
        <v>2015</v>
      </c>
      <c r="D129" s="86">
        <v>3927.39</v>
      </c>
    </row>
    <row r="130" spans="1:4" ht="14.25" customHeight="1" x14ac:dyDescent="0.2">
      <c r="A130" s="63">
        <v>8</v>
      </c>
      <c r="B130" s="22" t="s">
        <v>44</v>
      </c>
      <c r="C130" s="60">
        <v>2015</v>
      </c>
      <c r="D130" s="86">
        <v>3927.39</v>
      </c>
    </row>
    <row r="131" spans="1:4" ht="14.25" customHeight="1" x14ac:dyDescent="0.2">
      <c r="A131" s="63">
        <v>9</v>
      </c>
      <c r="B131" s="5" t="s">
        <v>592</v>
      </c>
      <c r="C131" s="83">
        <v>2015</v>
      </c>
      <c r="D131" s="87">
        <v>202</v>
      </c>
    </row>
    <row r="132" spans="1:4" ht="14.25" customHeight="1" x14ac:dyDescent="0.2">
      <c r="A132" s="63">
        <v>10</v>
      </c>
      <c r="B132" s="5" t="s">
        <v>592</v>
      </c>
      <c r="C132" s="83">
        <v>2015</v>
      </c>
      <c r="D132" s="87">
        <v>202</v>
      </c>
    </row>
    <row r="133" spans="1:4" ht="14.25" customHeight="1" x14ac:dyDescent="0.2">
      <c r="A133" s="63">
        <v>11</v>
      </c>
      <c r="B133" s="5" t="s">
        <v>593</v>
      </c>
      <c r="C133" s="83">
        <v>2015</v>
      </c>
      <c r="D133" s="87">
        <v>450</v>
      </c>
    </row>
    <row r="134" spans="1:4" ht="14.25" customHeight="1" x14ac:dyDescent="0.2">
      <c r="A134" s="63">
        <v>12</v>
      </c>
      <c r="B134" s="5" t="s">
        <v>591</v>
      </c>
      <c r="C134" s="83">
        <v>2014</v>
      </c>
      <c r="D134" s="87">
        <v>388</v>
      </c>
    </row>
    <row r="135" spans="1:4" ht="14.25" customHeight="1" x14ac:dyDescent="0.2">
      <c r="A135" s="63">
        <v>13</v>
      </c>
      <c r="B135" s="5" t="s">
        <v>587</v>
      </c>
      <c r="C135" s="83">
        <v>2014</v>
      </c>
      <c r="D135" s="87">
        <v>279</v>
      </c>
    </row>
    <row r="136" spans="1:4" ht="14.25" customHeight="1" x14ac:dyDescent="0.2">
      <c r="A136" s="63">
        <v>14</v>
      </c>
      <c r="B136" s="5" t="s">
        <v>594</v>
      </c>
      <c r="C136" s="83">
        <v>2014</v>
      </c>
      <c r="D136" s="87">
        <v>599</v>
      </c>
    </row>
    <row r="137" spans="1:4" ht="14.25" customHeight="1" x14ac:dyDescent="0.2">
      <c r="A137" s="63">
        <v>15</v>
      </c>
      <c r="B137" s="5" t="s">
        <v>588</v>
      </c>
      <c r="C137" s="83">
        <v>2013</v>
      </c>
      <c r="D137" s="87">
        <v>119.99</v>
      </c>
    </row>
    <row r="138" spans="1:4" ht="14.25" customHeight="1" x14ac:dyDescent="0.2">
      <c r="A138" s="63">
        <v>16</v>
      </c>
      <c r="B138" s="5" t="s">
        <v>589</v>
      </c>
      <c r="C138" s="83">
        <v>2013</v>
      </c>
      <c r="D138" s="87">
        <v>250</v>
      </c>
    </row>
    <row r="139" spans="1:4" ht="14.25" customHeight="1" x14ac:dyDescent="0.2">
      <c r="A139" s="63">
        <v>17</v>
      </c>
      <c r="B139" s="5" t="s">
        <v>590</v>
      </c>
      <c r="C139" s="83">
        <v>2013</v>
      </c>
      <c r="D139" s="87">
        <v>549</v>
      </c>
    </row>
    <row r="140" spans="1:4" ht="14.25" customHeight="1" x14ac:dyDescent="0.2">
      <c r="A140" s="63">
        <v>18</v>
      </c>
      <c r="B140" s="4" t="s">
        <v>49</v>
      </c>
      <c r="C140" s="8">
        <v>2014</v>
      </c>
      <c r="D140" s="115">
        <v>979</v>
      </c>
    </row>
    <row r="141" spans="1:4" ht="14.25" customHeight="1" x14ac:dyDescent="0.2">
      <c r="A141" s="63">
        <v>19</v>
      </c>
      <c r="B141" s="4" t="s">
        <v>49</v>
      </c>
      <c r="C141" s="8">
        <v>2014</v>
      </c>
      <c r="D141" s="115">
        <v>979</v>
      </c>
    </row>
    <row r="142" spans="1:4" ht="14.25" customHeight="1" x14ac:dyDescent="0.2">
      <c r="A142" s="63">
        <v>20</v>
      </c>
      <c r="B142" s="4" t="s">
        <v>49</v>
      </c>
      <c r="C142" s="8">
        <v>2014</v>
      </c>
      <c r="D142" s="115">
        <v>979</v>
      </c>
    </row>
    <row r="143" spans="1:4" ht="14.25" customHeight="1" x14ac:dyDescent="0.2">
      <c r="A143" s="63">
        <v>21</v>
      </c>
      <c r="B143" s="4" t="s">
        <v>49</v>
      </c>
      <c r="C143" s="8">
        <v>2014</v>
      </c>
      <c r="D143" s="115">
        <v>979</v>
      </c>
    </row>
    <row r="144" spans="1:4" ht="14.25" customHeight="1" x14ac:dyDescent="0.2">
      <c r="A144" s="63">
        <v>22</v>
      </c>
      <c r="B144" s="4" t="s">
        <v>49</v>
      </c>
      <c r="C144" s="8">
        <v>2014</v>
      </c>
      <c r="D144" s="115">
        <v>979</v>
      </c>
    </row>
    <row r="145" spans="1:4" ht="14.25" customHeight="1" x14ac:dyDescent="0.2">
      <c r="A145" s="63">
        <v>23</v>
      </c>
      <c r="B145" s="4" t="s">
        <v>49</v>
      </c>
      <c r="C145" s="8">
        <v>2014</v>
      </c>
      <c r="D145" s="115">
        <v>979</v>
      </c>
    </row>
    <row r="146" spans="1:4" ht="14.25" customHeight="1" x14ac:dyDescent="0.2">
      <c r="A146" s="63">
        <v>24</v>
      </c>
      <c r="B146" s="4" t="s">
        <v>49</v>
      </c>
      <c r="C146" s="8">
        <v>2014</v>
      </c>
      <c r="D146" s="115">
        <v>979</v>
      </c>
    </row>
    <row r="147" spans="1:4" ht="14.25" customHeight="1" x14ac:dyDescent="0.2">
      <c r="A147" s="63">
        <v>25</v>
      </c>
      <c r="B147" s="4" t="s">
        <v>49</v>
      </c>
      <c r="C147" s="8">
        <v>2014</v>
      </c>
      <c r="D147" s="115">
        <v>979</v>
      </c>
    </row>
    <row r="148" spans="1:4" ht="14.25" customHeight="1" x14ac:dyDescent="0.2">
      <c r="A148" s="63">
        <v>26</v>
      </c>
      <c r="B148" s="4" t="s">
        <v>49</v>
      </c>
      <c r="C148" s="8">
        <v>2014</v>
      </c>
      <c r="D148" s="115">
        <v>979</v>
      </c>
    </row>
    <row r="149" spans="1:4" ht="14.25" customHeight="1" x14ac:dyDescent="0.2">
      <c r="A149" s="63">
        <v>27</v>
      </c>
      <c r="B149" s="4" t="s">
        <v>49</v>
      </c>
      <c r="C149" s="8">
        <v>2014</v>
      </c>
      <c r="D149" s="115">
        <v>979</v>
      </c>
    </row>
    <row r="150" spans="1:4" ht="14.25" customHeight="1" x14ac:dyDescent="0.2">
      <c r="A150" s="63">
        <v>28</v>
      </c>
      <c r="B150" s="4" t="s">
        <v>49</v>
      </c>
      <c r="C150" s="8">
        <v>2014</v>
      </c>
      <c r="D150" s="115">
        <v>979</v>
      </c>
    </row>
    <row r="151" spans="1:4" ht="14.25" customHeight="1" x14ac:dyDescent="0.2">
      <c r="A151" s="63">
        <v>29</v>
      </c>
      <c r="B151" s="4" t="s">
        <v>49</v>
      </c>
      <c r="C151" s="8">
        <v>2014</v>
      </c>
      <c r="D151" s="115">
        <v>979</v>
      </c>
    </row>
    <row r="152" spans="1:4" ht="14.25" customHeight="1" x14ac:dyDescent="0.2">
      <c r="A152" s="63">
        <v>30</v>
      </c>
      <c r="B152" s="4" t="s">
        <v>49</v>
      </c>
      <c r="C152" s="8">
        <v>2014</v>
      </c>
      <c r="D152" s="115">
        <v>979</v>
      </c>
    </row>
    <row r="153" spans="1:4" ht="14.25" customHeight="1" x14ac:dyDescent="0.2">
      <c r="A153" s="63">
        <v>31</v>
      </c>
      <c r="B153" s="4" t="s">
        <v>49</v>
      </c>
      <c r="C153" s="8">
        <v>2014</v>
      </c>
      <c r="D153" s="115">
        <v>979</v>
      </c>
    </row>
    <row r="154" spans="1:4" ht="14.25" customHeight="1" x14ac:dyDescent="0.2">
      <c r="A154" s="63">
        <v>32</v>
      </c>
      <c r="B154" s="4" t="s">
        <v>49</v>
      </c>
      <c r="C154" s="8">
        <v>2014</v>
      </c>
      <c r="D154" s="115">
        <v>979</v>
      </c>
    </row>
    <row r="155" spans="1:4" ht="14.25" customHeight="1" x14ac:dyDescent="0.2">
      <c r="A155" s="63">
        <v>33</v>
      </c>
      <c r="B155" s="5" t="s">
        <v>48</v>
      </c>
      <c r="C155" s="20">
        <v>2014</v>
      </c>
      <c r="D155" s="112">
        <v>1999</v>
      </c>
    </row>
    <row r="156" spans="1:4" ht="14.25" customHeight="1" x14ac:dyDescent="0.2">
      <c r="A156" s="242" t="s">
        <v>7</v>
      </c>
      <c r="B156" s="243"/>
      <c r="C156" s="244"/>
      <c r="D156" s="113">
        <f>SUM(D123:D155)</f>
        <v>51142.109999999993</v>
      </c>
    </row>
    <row r="157" spans="1:4" ht="14.25" customHeight="1" x14ac:dyDescent="0.2">
      <c r="A157" s="245" t="s">
        <v>759</v>
      </c>
      <c r="B157" s="246"/>
      <c r="C157" s="246"/>
      <c r="D157" s="247"/>
    </row>
    <row r="158" spans="1:4" x14ac:dyDescent="0.2">
      <c r="A158" s="63">
        <v>1</v>
      </c>
      <c r="B158" s="5" t="s">
        <v>702</v>
      </c>
      <c r="C158" s="5">
        <v>2015</v>
      </c>
      <c r="D158" s="123">
        <v>600</v>
      </c>
    </row>
    <row r="159" spans="1:4" x14ac:dyDescent="0.2">
      <c r="A159" s="251" t="s">
        <v>7</v>
      </c>
      <c r="B159" s="251"/>
      <c r="C159" s="251"/>
      <c r="D159" s="125">
        <f>SUM(D158)</f>
        <v>600</v>
      </c>
    </row>
    <row r="160" spans="1:4" x14ac:dyDescent="0.2">
      <c r="A160" s="245" t="s">
        <v>771</v>
      </c>
      <c r="B160" s="246"/>
      <c r="C160" s="246"/>
      <c r="D160" s="247"/>
    </row>
    <row r="161" spans="1:4" x14ac:dyDescent="0.2">
      <c r="A161" s="63">
        <v>1</v>
      </c>
      <c r="B161" s="5" t="s">
        <v>751</v>
      </c>
      <c r="C161" s="5">
        <v>2011</v>
      </c>
      <c r="D161" s="123">
        <v>2600</v>
      </c>
    </row>
    <row r="162" spans="1:4" x14ac:dyDescent="0.2">
      <c r="A162" s="63">
        <v>2</v>
      </c>
      <c r="B162" s="5" t="s">
        <v>750</v>
      </c>
      <c r="C162" s="5">
        <v>2012</v>
      </c>
      <c r="D162" s="123">
        <v>2547</v>
      </c>
    </row>
    <row r="163" spans="1:4" x14ac:dyDescent="0.2">
      <c r="A163" s="63">
        <v>3</v>
      </c>
      <c r="B163" s="5" t="s">
        <v>749</v>
      </c>
      <c r="C163" s="5">
        <v>2012</v>
      </c>
      <c r="D163" s="123">
        <v>2459</v>
      </c>
    </row>
    <row r="164" spans="1:4" ht="13.5" customHeight="1" x14ac:dyDescent="0.2">
      <c r="A164" s="63">
        <v>4</v>
      </c>
      <c r="B164" s="5" t="s">
        <v>748</v>
      </c>
      <c r="C164" s="5">
        <v>2014</v>
      </c>
      <c r="D164" s="123">
        <v>2599</v>
      </c>
    </row>
    <row r="165" spans="1:4" x14ac:dyDescent="0.2">
      <c r="A165" s="63">
        <v>5</v>
      </c>
      <c r="B165" s="5" t="s">
        <v>747</v>
      </c>
      <c r="C165" s="5">
        <v>2014</v>
      </c>
      <c r="D165" s="123">
        <v>3058</v>
      </c>
    </row>
    <row r="166" spans="1:4" x14ac:dyDescent="0.2">
      <c r="A166" s="63">
        <v>6</v>
      </c>
      <c r="B166" s="5" t="s">
        <v>746</v>
      </c>
      <c r="C166" s="5">
        <v>2014</v>
      </c>
      <c r="D166" s="123">
        <v>3012</v>
      </c>
    </row>
    <row r="167" spans="1:4" x14ac:dyDescent="0.2">
      <c r="A167" s="63">
        <v>7</v>
      </c>
      <c r="B167" s="5" t="s">
        <v>745</v>
      </c>
      <c r="C167" s="5">
        <v>2014</v>
      </c>
      <c r="D167" s="123">
        <v>2705</v>
      </c>
    </row>
    <row r="168" spans="1:4" x14ac:dyDescent="0.2">
      <c r="A168" s="63">
        <v>8</v>
      </c>
      <c r="B168" s="5" t="s">
        <v>744</v>
      </c>
      <c r="C168" s="5">
        <v>2014</v>
      </c>
      <c r="D168" s="123">
        <v>2700</v>
      </c>
    </row>
    <row r="169" spans="1:4" x14ac:dyDescent="0.2">
      <c r="A169" s="251" t="s">
        <v>7</v>
      </c>
      <c r="B169" s="251"/>
      <c r="C169" s="251"/>
      <c r="D169" s="125">
        <f>SUM(D161:D168)</f>
        <v>21680</v>
      </c>
    </row>
    <row r="170" spans="1:4" x14ac:dyDescent="0.2">
      <c r="A170" s="245" t="s">
        <v>761</v>
      </c>
      <c r="B170" s="246"/>
      <c r="C170" s="246"/>
      <c r="D170" s="247"/>
    </row>
    <row r="171" spans="1:4" x14ac:dyDescent="0.2">
      <c r="A171" s="63">
        <v>1</v>
      </c>
      <c r="B171" s="5" t="s">
        <v>743</v>
      </c>
      <c r="C171" s="5">
        <v>2012</v>
      </c>
      <c r="D171" s="123">
        <v>979.99</v>
      </c>
    </row>
    <row r="172" spans="1:4" ht="25.5" x14ac:dyDescent="0.2">
      <c r="A172" s="63">
        <v>2</v>
      </c>
      <c r="B172" s="5" t="s">
        <v>742</v>
      </c>
      <c r="C172" s="5">
        <v>2013</v>
      </c>
      <c r="D172" s="123">
        <v>3046.5</v>
      </c>
    </row>
    <row r="173" spans="1:4" x14ac:dyDescent="0.2">
      <c r="A173" s="251" t="s">
        <v>7</v>
      </c>
      <c r="B173" s="251"/>
      <c r="C173" s="251"/>
      <c r="D173" s="125">
        <f>SUM(D171:D172)</f>
        <v>4026.49</v>
      </c>
    </row>
    <row r="174" spans="1:4" x14ac:dyDescent="0.2">
      <c r="A174" s="245" t="s">
        <v>772</v>
      </c>
      <c r="B174" s="246"/>
      <c r="C174" s="246"/>
      <c r="D174" s="247"/>
    </row>
    <row r="175" spans="1:4" ht="15.75" customHeight="1" x14ac:dyDescent="0.2">
      <c r="A175" s="63">
        <v>1</v>
      </c>
      <c r="B175" s="5" t="s">
        <v>741</v>
      </c>
      <c r="C175" s="5">
        <v>2011</v>
      </c>
      <c r="D175" s="123">
        <v>4366.5</v>
      </c>
    </row>
    <row r="176" spans="1:4" x14ac:dyDescent="0.2">
      <c r="A176" s="63">
        <v>2</v>
      </c>
      <c r="B176" s="5" t="s">
        <v>737</v>
      </c>
      <c r="C176" s="5">
        <v>2011</v>
      </c>
      <c r="D176" s="123">
        <v>3499.01</v>
      </c>
    </row>
    <row r="177" spans="1:4" ht="25.5" x14ac:dyDescent="0.2">
      <c r="A177" s="63">
        <v>3</v>
      </c>
      <c r="B177" s="5" t="s">
        <v>740</v>
      </c>
      <c r="C177" s="5">
        <v>2014</v>
      </c>
      <c r="D177" s="123">
        <v>2051.64</v>
      </c>
    </row>
    <row r="178" spans="1:4" x14ac:dyDescent="0.2">
      <c r="A178" s="251" t="s">
        <v>7</v>
      </c>
      <c r="B178" s="251"/>
      <c r="C178" s="251"/>
      <c r="D178" s="125">
        <f>SUM(D175:D177)</f>
        <v>9917.15</v>
      </c>
    </row>
    <row r="179" spans="1:4" x14ac:dyDescent="0.2">
      <c r="A179" s="245" t="s">
        <v>773</v>
      </c>
      <c r="B179" s="246"/>
      <c r="C179" s="246"/>
      <c r="D179" s="247"/>
    </row>
    <row r="180" spans="1:4" x14ac:dyDescent="0.2">
      <c r="A180" s="63">
        <v>1</v>
      </c>
      <c r="B180" s="5" t="s">
        <v>739</v>
      </c>
      <c r="C180" s="5">
        <v>2011</v>
      </c>
      <c r="D180" s="123">
        <v>1380.01</v>
      </c>
    </row>
    <row r="181" spans="1:4" x14ac:dyDescent="0.2">
      <c r="A181" s="63">
        <v>2</v>
      </c>
      <c r="B181" s="5" t="s">
        <v>738</v>
      </c>
      <c r="C181" s="5">
        <v>2011</v>
      </c>
      <c r="D181" s="123">
        <v>2000</v>
      </c>
    </row>
    <row r="182" spans="1:4" x14ac:dyDescent="0.2">
      <c r="A182" s="63">
        <v>3</v>
      </c>
      <c r="B182" s="5" t="s">
        <v>737</v>
      </c>
      <c r="C182" s="5">
        <v>2011</v>
      </c>
      <c r="D182" s="123">
        <v>6899.98</v>
      </c>
    </row>
    <row r="183" spans="1:4" x14ac:dyDescent="0.2">
      <c r="A183" s="63">
        <v>4</v>
      </c>
      <c r="B183" s="5" t="s">
        <v>736</v>
      </c>
      <c r="C183" s="5">
        <v>2011</v>
      </c>
      <c r="D183" s="123">
        <v>2375.9899999999998</v>
      </c>
    </row>
    <row r="184" spans="1:4" ht="25.5" x14ac:dyDescent="0.2">
      <c r="A184" s="63">
        <v>5</v>
      </c>
      <c r="B184" s="5" t="s">
        <v>735</v>
      </c>
      <c r="C184" s="5">
        <v>2013</v>
      </c>
      <c r="D184" s="123">
        <v>3349.93</v>
      </c>
    </row>
    <row r="185" spans="1:4" ht="12" customHeight="1" x14ac:dyDescent="0.2">
      <c r="A185" s="63">
        <v>6</v>
      </c>
      <c r="B185" s="5" t="s">
        <v>734</v>
      </c>
      <c r="C185" s="5">
        <v>2014</v>
      </c>
      <c r="D185" s="123">
        <v>4711.3999999999996</v>
      </c>
    </row>
    <row r="186" spans="1:4" x14ac:dyDescent="0.2">
      <c r="A186" s="63">
        <v>7</v>
      </c>
      <c r="B186" s="5" t="s">
        <v>733</v>
      </c>
      <c r="C186" s="5">
        <v>2014</v>
      </c>
      <c r="D186" s="123">
        <v>2099</v>
      </c>
    </row>
    <row r="187" spans="1:4" x14ac:dyDescent="0.2">
      <c r="A187" s="63">
        <v>8</v>
      </c>
      <c r="B187" s="5" t="s">
        <v>732</v>
      </c>
      <c r="C187" s="5">
        <v>2014</v>
      </c>
      <c r="D187" s="123">
        <v>6895.98</v>
      </c>
    </row>
    <row r="188" spans="1:4" x14ac:dyDescent="0.2">
      <c r="A188" s="63">
        <v>9</v>
      </c>
      <c r="B188" s="5" t="s">
        <v>731</v>
      </c>
      <c r="C188" s="5">
        <v>2014</v>
      </c>
      <c r="D188" s="123">
        <v>599.98</v>
      </c>
    </row>
    <row r="189" spans="1:4" x14ac:dyDescent="0.2">
      <c r="A189" s="63">
        <v>10</v>
      </c>
      <c r="B189" s="5" t="s">
        <v>730</v>
      </c>
      <c r="C189" s="5">
        <v>2014</v>
      </c>
      <c r="D189" s="123">
        <v>2099</v>
      </c>
    </row>
    <row r="190" spans="1:4" ht="12.75" customHeight="1" x14ac:dyDescent="0.2">
      <c r="A190" s="63">
        <v>11</v>
      </c>
      <c r="B190" s="5" t="s">
        <v>729</v>
      </c>
      <c r="C190" s="5">
        <v>2014</v>
      </c>
      <c r="D190" s="123">
        <v>2826.84</v>
      </c>
    </row>
    <row r="191" spans="1:4" ht="14.25" customHeight="1" x14ac:dyDescent="0.2">
      <c r="A191" s="63">
        <v>12</v>
      </c>
      <c r="B191" s="5" t="s">
        <v>728</v>
      </c>
      <c r="C191" s="5">
        <v>2014</v>
      </c>
      <c r="D191" s="123">
        <v>2826.84</v>
      </c>
    </row>
    <row r="192" spans="1:4" ht="14.25" customHeight="1" x14ac:dyDescent="0.2">
      <c r="A192" s="251" t="s">
        <v>7</v>
      </c>
      <c r="B192" s="251"/>
      <c r="C192" s="251"/>
      <c r="D192" s="125">
        <f>SUM(D180:D191)</f>
        <v>38064.949999999997</v>
      </c>
    </row>
    <row r="193" spans="1:4" x14ac:dyDescent="0.2">
      <c r="A193" s="245" t="s">
        <v>774</v>
      </c>
      <c r="B193" s="246"/>
      <c r="C193" s="246"/>
      <c r="D193" s="247"/>
    </row>
    <row r="194" spans="1:4" x14ac:dyDescent="0.2">
      <c r="A194" s="63">
        <v>1</v>
      </c>
      <c r="B194" s="5" t="s">
        <v>726</v>
      </c>
      <c r="C194" s="5">
        <v>2011</v>
      </c>
      <c r="D194" s="123">
        <v>1300</v>
      </c>
    </row>
    <row r="195" spans="1:4" x14ac:dyDescent="0.2">
      <c r="A195" s="63">
        <v>2</v>
      </c>
      <c r="B195" s="5" t="s">
        <v>727</v>
      </c>
      <c r="C195" s="5">
        <v>2011</v>
      </c>
      <c r="D195" s="123">
        <v>2500</v>
      </c>
    </row>
    <row r="196" spans="1:4" x14ac:dyDescent="0.2">
      <c r="A196" s="63">
        <v>3</v>
      </c>
      <c r="B196" s="5" t="s">
        <v>726</v>
      </c>
      <c r="C196" s="5">
        <v>2011</v>
      </c>
      <c r="D196" s="123">
        <v>1300</v>
      </c>
    </row>
    <row r="197" spans="1:4" x14ac:dyDescent="0.2">
      <c r="A197" s="63">
        <v>4</v>
      </c>
      <c r="B197" s="5" t="s">
        <v>725</v>
      </c>
      <c r="C197" s="5">
        <v>2011</v>
      </c>
      <c r="D197" s="123">
        <v>1840</v>
      </c>
    </row>
    <row r="198" spans="1:4" x14ac:dyDescent="0.2">
      <c r="A198" s="63">
        <v>5</v>
      </c>
      <c r="B198" s="5" t="s">
        <v>724</v>
      </c>
      <c r="C198" s="5">
        <v>2012</v>
      </c>
      <c r="D198" s="123">
        <v>3249</v>
      </c>
    </row>
    <row r="199" spans="1:4" x14ac:dyDescent="0.2">
      <c r="A199" s="63">
        <v>6</v>
      </c>
      <c r="B199" s="5" t="s">
        <v>723</v>
      </c>
      <c r="C199" s="5">
        <v>2014</v>
      </c>
      <c r="D199" s="123">
        <v>1599</v>
      </c>
    </row>
    <row r="200" spans="1:4" x14ac:dyDescent="0.2">
      <c r="A200" s="63">
        <v>7</v>
      </c>
      <c r="B200" s="5" t="s">
        <v>722</v>
      </c>
      <c r="C200" s="5">
        <v>2014</v>
      </c>
      <c r="D200" s="123">
        <v>739</v>
      </c>
    </row>
    <row r="201" spans="1:4" x14ac:dyDescent="0.2">
      <c r="A201" s="63">
        <v>8</v>
      </c>
      <c r="B201" s="5" t="s">
        <v>721</v>
      </c>
      <c r="C201" s="5">
        <v>2014</v>
      </c>
      <c r="D201" s="123">
        <v>350</v>
      </c>
    </row>
    <row r="202" spans="1:4" x14ac:dyDescent="0.2">
      <c r="A202" s="63">
        <v>9</v>
      </c>
      <c r="B202" s="5" t="s">
        <v>721</v>
      </c>
      <c r="C202" s="5">
        <v>2014</v>
      </c>
      <c r="D202" s="123">
        <v>415</v>
      </c>
    </row>
    <row r="203" spans="1:4" x14ac:dyDescent="0.2">
      <c r="A203" s="251" t="s">
        <v>7</v>
      </c>
      <c r="B203" s="251"/>
      <c r="C203" s="251"/>
      <c r="D203" s="125">
        <f>SUM(D194:D202)</f>
        <v>13292</v>
      </c>
    </row>
    <row r="204" spans="1:4" x14ac:dyDescent="0.2">
      <c r="A204" s="245" t="s">
        <v>765</v>
      </c>
      <c r="B204" s="246"/>
      <c r="C204" s="246"/>
      <c r="D204" s="247"/>
    </row>
    <row r="205" spans="1:4" ht="15" customHeight="1" x14ac:dyDescent="0.2">
      <c r="A205" s="63">
        <v>1</v>
      </c>
      <c r="B205" s="5" t="s">
        <v>720</v>
      </c>
      <c r="C205" s="5">
        <v>2014</v>
      </c>
      <c r="D205" s="123">
        <v>4590.8999999999996</v>
      </c>
    </row>
    <row r="206" spans="1:4" ht="38.25" x14ac:dyDescent="0.2">
      <c r="A206" s="63">
        <v>2</v>
      </c>
      <c r="B206" s="5" t="s">
        <v>719</v>
      </c>
      <c r="C206" s="5">
        <v>2015</v>
      </c>
      <c r="D206" s="123">
        <v>2287.8000000000002</v>
      </c>
    </row>
    <row r="207" spans="1:4" x14ac:dyDescent="0.2">
      <c r="A207" s="251" t="s">
        <v>7</v>
      </c>
      <c r="B207" s="251"/>
      <c r="C207" s="251"/>
      <c r="D207" s="125">
        <f>SUM(D205:D206)</f>
        <v>6878.7</v>
      </c>
    </row>
    <row r="208" spans="1:4" x14ac:dyDescent="0.2">
      <c r="A208" s="245" t="s">
        <v>775</v>
      </c>
      <c r="B208" s="246"/>
      <c r="C208" s="246"/>
      <c r="D208" s="247"/>
    </row>
    <row r="209" spans="1:4" x14ac:dyDescent="0.2">
      <c r="A209" s="63">
        <v>1</v>
      </c>
      <c r="B209" s="5" t="s">
        <v>718</v>
      </c>
      <c r="C209" s="5">
        <v>2011</v>
      </c>
      <c r="D209" s="123">
        <v>3098</v>
      </c>
    </row>
    <row r="210" spans="1:4" x14ac:dyDescent="0.2">
      <c r="A210" s="63">
        <v>2</v>
      </c>
      <c r="B210" s="5" t="s">
        <v>717</v>
      </c>
      <c r="C210" s="5">
        <v>2011</v>
      </c>
      <c r="D210" s="123">
        <v>1549</v>
      </c>
    </row>
    <row r="211" spans="1:4" x14ac:dyDescent="0.2">
      <c r="A211" s="63">
        <v>3</v>
      </c>
      <c r="B211" s="5" t="s">
        <v>716</v>
      </c>
      <c r="C211" s="5">
        <v>2014</v>
      </c>
      <c r="D211" s="123">
        <v>1990</v>
      </c>
    </row>
    <row r="212" spans="1:4" ht="12" customHeight="1" x14ac:dyDescent="0.2">
      <c r="A212" s="63">
        <v>4</v>
      </c>
      <c r="B212" s="5" t="s">
        <v>715</v>
      </c>
      <c r="C212" s="5">
        <v>2014</v>
      </c>
      <c r="D212" s="123">
        <v>3298</v>
      </c>
    </row>
    <row r="213" spans="1:4" x14ac:dyDescent="0.2">
      <c r="A213" s="63">
        <v>5</v>
      </c>
      <c r="B213" s="5" t="s">
        <v>714</v>
      </c>
      <c r="C213" s="5">
        <v>2015</v>
      </c>
      <c r="D213" s="123">
        <v>551</v>
      </c>
    </row>
    <row r="214" spans="1:4" x14ac:dyDescent="0.2">
      <c r="A214" s="63">
        <v>6</v>
      </c>
      <c r="B214" s="5" t="s">
        <v>713</v>
      </c>
      <c r="C214" s="5">
        <v>2015</v>
      </c>
      <c r="D214" s="123">
        <v>1682</v>
      </c>
    </row>
    <row r="215" spans="1:4" x14ac:dyDescent="0.2">
      <c r="A215" s="251" t="s">
        <v>7</v>
      </c>
      <c r="B215" s="251"/>
      <c r="C215" s="251"/>
      <c r="D215" s="125">
        <f>SUM(D209:D214)</f>
        <v>12168</v>
      </c>
    </row>
    <row r="216" spans="1:4" x14ac:dyDescent="0.2">
      <c r="A216" s="245" t="s">
        <v>776</v>
      </c>
      <c r="B216" s="246"/>
      <c r="C216" s="246"/>
      <c r="D216" s="247"/>
    </row>
    <row r="217" spans="1:4" x14ac:dyDescent="0.2">
      <c r="A217" s="63">
        <v>1</v>
      </c>
      <c r="B217" s="5" t="s">
        <v>712</v>
      </c>
      <c r="C217" s="5">
        <v>2011</v>
      </c>
      <c r="D217" s="123">
        <v>1450</v>
      </c>
    </row>
    <row r="218" spans="1:4" ht="25.5" x14ac:dyDescent="0.2">
      <c r="A218" s="63">
        <v>2</v>
      </c>
      <c r="B218" s="5" t="s">
        <v>711</v>
      </c>
      <c r="C218" s="5">
        <v>2012</v>
      </c>
      <c r="D218" s="123">
        <v>1599</v>
      </c>
    </row>
    <row r="219" spans="1:4" x14ac:dyDescent="0.2">
      <c r="A219" s="251" t="s">
        <v>7</v>
      </c>
      <c r="B219" s="251"/>
      <c r="C219" s="251"/>
      <c r="D219" s="125">
        <f>SUM(D217:D218)</f>
        <v>3049</v>
      </c>
    </row>
    <row r="220" spans="1:4" x14ac:dyDescent="0.2">
      <c r="A220" s="245" t="s">
        <v>777</v>
      </c>
      <c r="B220" s="246"/>
      <c r="C220" s="246"/>
      <c r="D220" s="247"/>
    </row>
    <row r="221" spans="1:4" x14ac:dyDescent="0.2">
      <c r="A221" s="63">
        <v>1</v>
      </c>
      <c r="B221" s="5" t="s">
        <v>710</v>
      </c>
      <c r="C221" s="5">
        <v>2012</v>
      </c>
      <c r="D221" s="123">
        <v>2091</v>
      </c>
    </row>
    <row r="222" spans="1:4" x14ac:dyDescent="0.2">
      <c r="A222" s="63">
        <v>2</v>
      </c>
      <c r="B222" s="5" t="s">
        <v>709</v>
      </c>
      <c r="C222" s="5">
        <v>2014</v>
      </c>
      <c r="D222" s="123">
        <v>4538</v>
      </c>
    </row>
    <row r="223" spans="1:4" x14ac:dyDescent="0.2">
      <c r="A223" s="251" t="s">
        <v>7</v>
      </c>
      <c r="B223" s="251"/>
      <c r="C223" s="251"/>
      <c r="D223" s="125">
        <f>SUM(D221:D222)</f>
        <v>6629</v>
      </c>
    </row>
    <row r="224" spans="1:4" x14ac:dyDescent="0.2">
      <c r="A224" s="245" t="s">
        <v>778</v>
      </c>
      <c r="B224" s="246"/>
      <c r="C224" s="246"/>
      <c r="D224" s="247"/>
    </row>
    <row r="225" spans="1:4" x14ac:dyDescent="0.2">
      <c r="A225" s="63">
        <v>1</v>
      </c>
      <c r="B225" s="5" t="s">
        <v>708</v>
      </c>
      <c r="C225" s="5">
        <v>2012</v>
      </c>
      <c r="D225" s="123">
        <v>1249.99</v>
      </c>
    </row>
    <row r="226" spans="1:4" x14ac:dyDescent="0.2">
      <c r="A226" s="63">
        <v>2</v>
      </c>
      <c r="B226" s="5" t="s">
        <v>707</v>
      </c>
      <c r="C226" s="5">
        <v>2014</v>
      </c>
      <c r="D226" s="123">
        <v>2299</v>
      </c>
    </row>
    <row r="227" spans="1:4" x14ac:dyDescent="0.2">
      <c r="A227" s="63">
        <v>3</v>
      </c>
      <c r="B227" s="5" t="s">
        <v>706</v>
      </c>
      <c r="C227" s="5">
        <v>2014</v>
      </c>
      <c r="D227" s="123">
        <v>3000</v>
      </c>
    </row>
    <row r="228" spans="1:4" ht="25.5" x14ac:dyDescent="0.2">
      <c r="A228" s="63">
        <v>4</v>
      </c>
      <c r="B228" s="5" t="s">
        <v>705</v>
      </c>
      <c r="C228" s="5">
        <v>2015</v>
      </c>
      <c r="D228" s="123">
        <v>2100</v>
      </c>
    </row>
    <row r="229" spans="1:4" x14ac:dyDescent="0.2">
      <c r="A229" s="251" t="s">
        <v>7</v>
      </c>
      <c r="B229" s="251"/>
      <c r="C229" s="251"/>
      <c r="D229" s="125">
        <f>SUM(D225:D228)</f>
        <v>8648.99</v>
      </c>
    </row>
    <row r="230" spans="1:4" x14ac:dyDescent="0.2">
      <c r="A230" s="245" t="s">
        <v>779</v>
      </c>
      <c r="B230" s="246"/>
      <c r="C230" s="246"/>
      <c r="D230" s="247"/>
    </row>
    <row r="231" spans="1:4" ht="14.25" customHeight="1" x14ac:dyDescent="0.2">
      <c r="A231" s="63">
        <v>1</v>
      </c>
      <c r="B231" s="5" t="s">
        <v>704</v>
      </c>
      <c r="C231" s="5">
        <v>2014</v>
      </c>
      <c r="D231" s="123">
        <v>423.98</v>
      </c>
    </row>
    <row r="232" spans="1:4" ht="14.25" customHeight="1" x14ac:dyDescent="0.2">
      <c r="A232" s="63">
        <v>2</v>
      </c>
      <c r="B232" s="5" t="s">
        <v>703</v>
      </c>
      <c r="C232" s="5">
        <v>2015</v>
      </c>
      <c r="D232" s="123">
        <v>398.98</v>
      </c>
    </row>
    <row r="233" spans="1:4" ht="14.25" customHeight="1" x14ac:dyDescent="0.2">
      <c r="A233" s="251" t="s">
        <v>7</v>
      </c>
      <c r="B233" s="251"/>
      <c r="C233" s="251"/>
      <c r="D233" s="113">
        <f>SUM(D231:D232)</f>
        <v>822.96</v>
      </c>
    </row>
    <row r="234" spans="1:4" ht="14.25" customHeight="1" x14ac:dyDescent="0.2">
      <c r="A234" s="17"/>
      <c r="B234" s="2"/>
      <c r="C234" s="2"/>
      <c r="D234" s="114"/>
    </row>
    <row r="235" spans="1:4" ht="14.25" customHeight="1" x14ac:dyDescent="0.2">
      <c r="A235" s="17"/>
      <c r="B235" s="2"/>
      <c r="C235" s="2"/>
      <c r="D235" s="114"/>
    </row>
    <row r="236" spans="1:4" ht="15" x14ac:dyDescent="0.2">
      <c r="A236" s="253" t="s">
        <v>755</v>
      </c>
      <c r="B236" s="253"/>
      <c r="C236" s="253"/>
      <c r="D236" s="253"/>
    </row>
    <row r="237" spans="1:4" ht="38.25" x14ac:dyDescent="0.2">
      <c r="A237" s="119" t="s">
        <v>0</v>
      </c>
      <c r="B237" s="119" t="s">
        <v>752</v>
      </c>
      <c r="C237" s="119" t="s">
        <v>753</v>
      </c>
      <c r="D237" s="119" t="s">
        <v>756</v>
      </c>
    </row>
    <row r="238" spans="1:4" x14ac:dyDescent="0.2">
      <c r="A238" s="245" t="s">
        <v>780</v>
      </c>
      <c r="B238" s="246"/>
      <c r="C238" s="246"/>
      <c r="D238" s="247"/>
    </row>
    <row r="239" spans="1:4" x14ac:dyDescent="0.2">
      <c r="A239" s="63">
        <v>1</v>
      </c>
      <c r="B239" s="5" t="s">
        <v>754</v>
      </c>
      <c r="C239" s="5">
        <v>2011</v>
      </c>
      <c r="D239" s="123">
        <v>636.16</v>
      </c>
    </row>
    <row r="240" spans="1:4" x14ac:dyDescent="0.2">
      <c r="A240" s="63"/>
      <c r="B240" s="122" t="s">
        <v>7</v>
      </c>
      <c r="C240" s="5"/>
      <c r="D240" s="113">
        <f>SUM(D239:D239)</f>
        <v>636.16</v>
      </c>
    </row>
    <row r="243" spans="1:4" x14ac:dyDescent="0.2">
      <c r="A243" s="127">
        <v>1</v>
      </c>
      <c r="B243" s="126" t="s">
        <v>782</v>
      </c>
      <c r="C243" s="252">
        <f>SUM(D117,D113,D110,D106,D103,D98,D95,D85,D78,D67,D60,D51,D43)</f>
        <v>171843.62</v>
      </c>
      <c r="D243" s="252"/>
    </row>
    <row r="244" spans="1:4" x14ac:dyDescent="0.2">
      <c r="A244" s="127">
        <v>2</v>
      </c>
      <c r="B244" s="126" t="s">
        <v>781</v>
      </c>
      <c r="C244" s="252">
        <f>SUM(D156,D159,D169,D173,D178,D192,D203,D207,D215,D219,D223,D229,D233)</f>
        <v>176919.34999999998</v>
      </c>
      <c r="D244" s="252"/>
    </row>
    <row r="245" spans="1:4" x14ac:dyDescent="0.2">
      <c r="A245" s="127">
        <v>3</v>
      </c>
      <c r="B245" s="126" t="s">
        <v>783</v>
      </c>
      <c r="C245" s="252">
        <f>SUM(D240)</f>
        <v>636.16</v>
      </c>
      <c r="D245" s="252"/>
    </row>
  </sheetData>
  <mergeCells count="58">
    <mergeCell ref="A110:C110"/>
    <mergeCell ref="A173:C173"/>
    <mergeCell ref="C245:D245"/>
    <mergeCell ref="A67:C67"/>
    <mergeCell ref="A60:C60"/>
    <mergeCell ref="A229:C229"/>
    <mergeCell ref="A223:C223"/>
    <mergeCell ref="A216:D216"/>
    <mergeCell ref="A220:D220"/>
    <mergeCell ref="A224:D224"/>
    <mergeCell ref="A230:D230"/>
    <mergeCell ref="A219:C219"/>
    <mergeCell ref="A174:D174"/>
    <mergeCell ref="A179:D179"/>
    <mergeCell ref="A193:D193"/>
    <mergeCell ref="A204:D204"/>
    <mergeCell ref="A51:C51"/>
    <mergeCell ref="C243:D243"/>
    <mergeCell ref="C244:D244"/>
    <mergeCell ref="A106:C106"/>
    <mergeCell ref="A103:C103"/>
    <mergeCell ref="A98:C98"/>
    <mergeCell ref="A85:C85"/>
    <mergeCell ref="A78:C78"/>
    <mergeCell ref="A169:C169"/>
    <mergeCell ref="A159:C159"/>
    <mergeCell ref="A117:C117"/>
    <mergeCell ref="A113:C113"/>
    <mergeCell ref="A215:C215"/>
    <mergeCell ref="A236:D236"/>
    <mergeCell ref="A238:D238"/>
    <mergeCell ref="A233:C233"/>
    <mergeCell ref="A208:D208"/>
    <mergeCell ref="A207:C207"/>
    <mergeCell ref="A203:C203"/>
    <mergeCell ref="A192:C192"/>
    <mergeCell ref="A178:C178"/>
    <mergeCell ref="A114:D114"/>
    <mergeCell ref="A122:D122"/>
    <mergeCell ref="A157:D157"/>
    <mergeCell ref="A160:D160"/>
    <mergeCell ref="A170:D170"/>
    <mergeCell ref="A3:D3"/>
    <mergeCell ref="A120:D120"/>
    <mergeCell ref="A156:C156"/>
    <mergeCell ref="A43:C43"/>
    <mergeCell ref="A5:D5"/>
    <mergeCell ref="A44:D44"/>
    <mergeCell ref="A52:D52"/>
    <mergeCell ref="A61:D61"/>
    <mergeCell ref="A68:D68"/>
    <mergeCell ref="A79:D79"/>
    <mergeCell ref="A86:D86"/>
    <mergeCell ref="A96:D96"/>
    <mergeCell ref="A99:D99"/>
    <mergeCell ref="A104:D104"/>
    <mergeCell ref="A111:D111"/>
    <mergeCell ref="A107:D107"/>
  </mergeCells>
  <printOptions horizontalCentered="1"/>
  <pageMargins left="0.35433070866141736" right="0.35433070866141736" top="0.39370078740157483" bottom="0.39370078740157483" header="0.51181102362204722" footer="0.51181102362204722"/>
  <pageSetup paperSize="9" scale="94" orientation="portrait" r:id="rId1"/>
  <headerFooter alignWithMargins="0"/>
  <rowBreaks count="3" manualBreakCount="3">
    <brk id="119" max="3" man="1"/>
    <brk id="173" max="3" man="1"/>
    <brk id="233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view="pageBreakPreview" zoomScale="60" workbookViewId="0">
      <selection activeCell="O15" sqref="O15"/>
    </sheetView>
  </sheetViews>
  <sheetFormatPr defaultRowHeight="12.75" x14ac:dyDescent="0.2"/>
  <cols>
    <col min="1" max="1" width="22.5703125" customWidth="1"/>
    <col min="2" max="2" width="27.42578125" customWidth="1"/>
    <col min="3" max="3" width="13.85546875" bestFit="1" customWidth="1"/>
    <col min="4" max="4" width="38.5703125" customWidth="1"/>
    <col min="5" max="5" width="18.140625" customWidth="1"/>
    <col min="6" max="6" width="34.5703125" customWidth="1"/>
    <col min="7" max="7" width="13.7109375" style="146" customWidth="1"/>
    <col min="8" max="8" width="15" style="146" customWidth="1"/>
  </cols>
  <sheetData>
    <row r="1" spans="1:8" ht="59.25" customHeight="1" thickBot="1" x14ac:dyDescent="0.25">
      <c r="A1" s="254" t="s">
        <v>784</v>
      </c>
      <c r="B1" s="254"/>
      <c r="C1" s="254"/>
      <c r="D1" s="254"/>
      <c r="E1" s="254"/>
      <c r="F1" s="254"/>
      <c r="G1" s="254"/>
      <c r="H1" s="254"/>
    </row>
    <row r="2" spans="1:8" ht="34.5" customHeight="1" thickBot="1" x14ac:dyDescent="0.3">
      <c r="A2" s="128" t="s">
        <v>785</v>
      </c>
      <c r="B2" s="129" t="s">
        <v>786</v>
      </c>
      <c r="C2" s="130" t="s">
        <v>787</v>
      </c>
      <c r="D2" s="129" t="s">
        <v>788</v>
      </c>
      <c r="E2" s="129" t="s">
        <v>789</v>
      </c>
      <c r="F2" s="129" t="s">
        <v>790</v>
      </c>
      <c r="G2" s="137" t="s">
        <v>791</v>
      </c>
      <c r="H2" s="138" t="s">
        <v>792</v>
      </c>
    </row>
    <row r="3" spans="1:8" ht="25.5" x14ac:dyDescent="0.2">
      <c r="A3" s="131" t="s">
        <v>793</v>
      </c>
      <c r="B3" s="131" t="s">
        <v>794</v>
      </c>
      <c r="C3" s="132">
        <v>41614</v>
      </c>
      <c r="D3" s="131" t="s">
        <v>795</v>
      </c>
      <c r="E3" s="131" t="s">
        <v>796</v>
      </c>
      <c r="F3" s="131" t="s">
        <v>797</v>
      </c>
      <c r="G3" s="139">
        <v>2422</v>
      </c>
      <c r="H3" s="140"/>
    </row>
    <row r="4" spans="1:8" ht="30" customHeight="1" x14ac:dyDescent="0.2">
      <c r="A4" s="133" t="s">
        <v>793</v>
      </c>
      <c r="B4" s="133" t="s">
        <v>794</v>
      </c>
      <c r="C4" s="134">
        <v>41614</v>
      </c>
      <c r="D4" s="133" t="s">
        <v>798</v>
      </c>
      <c r="E4" s="133" t="s">
        <v>799</v>
      </c>
      <c r="F4" s="133" t="s">
        <v>797</v>
      </c>
      <c r="G4" s="141">
        <v>748</v>
      </c>
      <c r="H4" s="142"/>
    </row>
    <row r="5" spans="1:8" ht="23.25" customHeight="1" x14ac:dyDescent="0.2">
      <c r="A5" s="133" t="s">
        <v>793</v>
      </c>
      <c r="B5" s="133" t="s">
        <v>794</v>
      </c>
      <c r="C5" s="134">
        <v>41485</v>
      </c>
      <c r="D5" s="133" t="s">
        <v>800</v>
      </c>
      <c r="E5" s="133" t="s">
        <v>799</v>
      </c>
      <c r="F5" s="133"/>
      <c r="G5" s="141">
        <v>1734.6</v>
      </c>
      <c r="H5" s="142"/>
    </row>
    <row r="6" spans="1:8" ht="25.5" x14ac:dyDescent="0.2">
      <c r="A6" s="133" t="s">
        <v>793</v>
      </c>
      <c r="B6" s="133" t="s">
        <v>801</v>
      </c>
      <c r="C6" s="134">
        <v>41582</v>
      </c>
      <c r="D6" s="133" t="s">
        <v>802</v>
      </c>
      <c r="E6" s="133" t="s">
        <v>796</v>
      </c>
      <c r="F6" s="133"/>
      <c r="G6" s="141">
        <v>282</v>
      </c>
      <c r="H6" s="142"/>
    </row>
    <row r="7" spans="1:8" ht="24" customHeight="1" x14ac:dyDescent="0.2">
      <c r="A7" s="133" t="s">
        <v>793</v>
      </c>
      <c r="B7" s="133" t="s">
        <v>801</v>
      </c>
      <c r="C7" s="134">
        <v>41639</v>
      </c>
      <c r="D7" s="133" t="s">
        <v>803</v>
      </c>
      <c r="E7" s="133" t="s">
        <v>799</v>
      </c>
      <c r="F7" s="133" t="s">
        <v>804</v>
      </c>
      <c r="G7" s="141">
        <v>484</v>
      </c>
      <c r="H7" s="142"/>
    </row>
    <row r="8" spans="1:8" ht="25.5" x14ac:dyDescent="0.2">
      <c r="A8" s="133" t="s">
        <v>793</v>
      </c>
      <c r="B8" s="133" t="s">
        <v>794</v>
      </c>
      <c r="C8" s="134">
        <v>41614</v>
      </c>
      <c r="D8" s="133" t="s">
        <v>805</v>
      </c>
      <c r="E8" s="133" t="s">
        <v>799</v>
      </c>
      <c r="F8" s="133" t="s">
        <v>806</v>
      </c>
      <c r="G8" s="141">
        <v>332</v>
      </c>
      <c r="H8" s="142"/>
    </row>
    <row r="9" spans="1:8" ht="61.5" customHeight="1" x14ac:dyDescent="0.2">
      <c r="A9" s="133" t="s">
        <v>947</v>
      </c>
      <c r="B9" s="133" t="s">
        <v>807</v>
      </c>
      <c r="C9" s="134">
        <v>41475</v>
      </c>
      <c r="D9" s="133" t="s">
        <v>948</v>
      </c>
      <c r="E9" s="133" t="s">
        <v>949</v>
      </c>
      <c r="F9" s="133" t="s">
        <v>950</v>
      </c>
      <c r="G9" s="141">
        <v>0</v>
      </c>
      <c r="H9" s="143">
        <v>203000</v>
      </c>
    </row>
    <row r="10" spans="1:8" ht="45" customHeight="1" x14ac:dyDescent="0.2">
      <c r="A10" s="133" t="s">
        <v>808</v>
      </c>
      <c r="B10" s="133" t="s">
        <v>807</v>
      </c>
      <c r="C10" s="134">
        <v>42236</v>
      </c>
      <c r="D10" s="133" t="s">
        <v>809</v>
      </c>
      <c r="E10" s="133" t="s">
        <v>799</v>
      </c>
      <c r="F10" s="133"/>
      <c r="G10" s="141">
        <v>1163</v>
      </c>
      <c r="H10" s="142"/>
    </row>
    <row r="11" spans="1:8" ht="38.25" x14ac:dyDescent="0.2">
      <c r="A11" s="133" t="s">
        <v>793</v>
      </c>
      <c r="B11" s="133" t="s">
        <v>794</v>
      </c>
      <c r="C11" s="134">
        <v>41852</v>
      </c>
      <c r="D11" s="133" t="s">
        <v>810</v>
      </c>
      <c r="E11" s="133" t="s">
        <v>796</v>
      </c>
      <c r="F11" s="133" t="s">
        <v>811</v>
      </c>
      <c r="G11" s="141">
        <v>5291</v>
      </c>
      <c r="H11" s="142"/>
    </row>
    <row r="12" spans="1:8" ht="25.5" x14ac:dyDescent="0.2">
      <c r="A12" s="133" t="s">
        <v>793</v>
      </c>
      <c r="B12" s="133" t="s">
        <v>794</v>
      </c>
      <c r="C12" s="134">
        <v>41614</v>
      </c>
      <c r="D12" s="133" t="s">
        <v>812</v>
      </c>
      <c r="E12" s="133" t="s">
        <v>799</v>
      </c>
      <c r="F12" s="133" t="s">
        <v>797</v>
      </c>
      <c r="G12" s="141">
        <v>163</v>
      </c>
      <c r="H12" s="142"/>
    </row>
    <row r="13" spans="1:8" ht="25.5" x14ac:dyDescent="0.2">
      <c r="A13" s="133" t="s">
        <v>793</v>
      </c>
      <c r="B13" s="133" t="s">
        <v>794</v>
      </c>
      <c r="C13" s="134">
        <v>41614</v>
      </c>
      <c r="D13" s="133" t="s">
        <v>813</v>
      </c>
      <c r="E13" s="133" t="s">
        <v>799</v>
      </c>
      <c r="F13" s="133" t="s">
        <v>797</v>
      </c>
      <c r="G13" s="141">
        <v>364</v>
      </c>
      <c r="H13" s="142"/>
    </row>
    <row r="14" spans="1:8" ht="25.5" x14ac:dyDescent="0.2">
      <c r="A14" s="133" t="s">
        <v>793</v>
      </c>
      <c r="B14" s="133" t="s">
        <v>794</v>
      </c>
      <c r="C14" s="134">
        <v>42169</v>
      </c>
      <c r="D14" s="133" t="s">
        <v>814</v>
      </c>
      <c r="E14" s="133" t="s">
        <v>799</v>
      </c>
      <c r="F14" s="133" t="s">
        <v>815</v>
      </c>
      <c r="G14" s="141">
        <v>1759</v>
      </c>
      <c r="H14" s="142"/>
    </row>
    <row r="15" spans="1:8" ht="51" x14ac:dyDescent="0.2">
      <c r="A15" s="133" t="s">
        <v>793</v>
      </c>
      <c r="B15" s="133" t="s">
        <v>794</v>
      </c>
      <c r="C15" s="134">
        <v>42236</v>
      </c>
      <c r="D15" s="133" t="s">
        <v>816</v>
      </c>
      <c r="E15" s="133" t="s">
        <v>796</v>
      </c>
      <c r="F15" s="133" t="s">
        <v>817</v>
      </c>
      <c r="G15" s="141">
        <v>8237</v>
      </c>
      <c r="H15" s="142"/>
    </row>
    <row r="16" spans="1:8" ht="25.5" x14ac:dyDescent="0.2">
      <c r="A16" s="133" t="s">
        <v>793</v>
      </c>
      <c r="B16" s="133" t="s">
        <v>794</v>
      </c>
      <c r="C16" s="134">
        <v>42206</v>
      </c>
      <c r="D16" s="133" t="s">
        <v>818</v>
      </c>
      <c r="E16" s="133" t="s">
        <v>796</v>
      </c>
      <c r="F16" s="133" t="s">
        <v>815</v>
      </c>
      <c r="G16" s="141">
        <v>2530</v>
      </c>
      <c r="H16" s="142"/>
    </row>
    <row r="17" spans="1:8" ht="35.25" customHeight="1" x14ac:dyDescent="0.2">
      <c r="A17" s="133" t="s">
        <v>819</v>
      </c>
      <c r="B17" s="133" t="s">
        <v>794</v>
      </c>
      <c r="C17" s="134">
        <v>41858</v>
      </c>
      <c r="D17" s="133" t="s">
        <v>820</v>
      </c>
      <c r="E17" s="133" t="s">
        <v>796</v>
      </c>
      <c r="F17" s="133" t="s">
        <v>815</v>
      </c>
      <c r="G17" s="141">
        <v>198</v>
      </c>
      <c r="H17" s="142"/>
    </row>
    <row r="18" spans="1:8" ht="25.5" x14ac:dyDescent="0.2">
      <c r="A18" s="133" t="s">
        <v>793</v>
      </c>
      <c r="B18" s="133" t="s">
        <v>794</v>
      </c>
      <c r="C18" s="134">
        <v>42236</v>
      </c>
      <c r="D18" s="133" t="s">
        <v>821</v>
      </c>
      <c r="E18" s="133" t="s">
        <v>799</v>
      </c>
      <c r="F18" s="133" t="s">
        <v>822</v>
      </c>
      <c r="G18" s="141">
        <v>44</v>
      </c>
      <c r="H18" s="142"/>
    </row>
    <row r="19" spans="1:8" ht="25.5" customHeight="1" x14ac:dyDescent="0.2">
      <c r="A19" s="133" t="s">
        <v>823</v>
      </c>
      <c r="B19" s="133" t="s">
        <v>824</v>
      </c>
      <c r="C19" s="134">
        <v>41576</v>
      </c>
      <c r="D19" s="133" t="s">
        <v>825</v>
      </c>
      <c r="E19" s="133" t="s">
        <v>799</v>
      </c>
      <c r="F19" s="133" t="s">
        <v>826</v>
      </c>
      <c r="G19" s="141">
        <v>544</v>
      </c>
      <c r="H19" s="142"/>
    </row>
    <row r="20" spans="1:8" ht="25.5" x14ac:dyDescent="0.2">
      <c r="A20" s="133" t="s">
        <v>793</v>
      </c>
      <c r="B20" s="133" t="s">
        <v>794</v>
      </c>
      <c r="C20" s="134">
        <v>41614</v>
      </c>
      <c r="D20" s="133" t="s">
        <v>813</v>
      </c>
      <c r="E20" s="133" t="s">
        <v>799</v>
      </c>
      <c r="F20" s="133" t="s">
        <v>797</v>
      </c>
      <c r="G20" s="141">
        <v>415</v>
      </c>
      <c r="H20" s="142"/>
    </row>
    <row r="21" spans="1:8" ht="39" thickBot="1" x14ac:dyDescent="0.25">
      <c r="A21" s="133" t="s">
        <v>793</v>
      </c>
      <c r="B21" s="133" t="s">
        <v>794</v>
      </c>
      <c r="C21" s="134">
        <v>41282</v>
      </c>
      <c r="D21" s="133" t="s">
        <v>827</v>
      </c>
      <c r="E21" s="133" t="s">
        <v>796</v>
      </c>
      <c r="F21" s="133" t="s">
        <v>797</v>
      </c>
      <c r="G21" s="144">
        <v>344.96</v>
      </c>
      <c r="H21" s="145"/>
    </row>
    <row r="22" spans="1:8" ht="28.5" customHeight="1" thickBot="1" x14ac:dyDescent="0.25">
      <c r="A22" s="135"/>
      <c r="B22" s="135"/>
      <c r="C22" s="136"/>
      <c r="D22" s="135"/>
      <c r="E22" s="135"/>
      <c r="F22" s="135"/>
      <c r="G22" s="148">
        <f>SUM(G3:G21)</f>
        <v>27055.559999999998</v>
      </c>
      <c r="H22" s="149">
        <f>SUM(H4:H21)</f>
        <v>203000</v>
      </c>
    </row>
  </sheetData>
  <mergeCells count="1">
    <mergeCell ref="A1:H1"/>
  </mergeCells>
  <printOptions horizontalCentered="1"/>
  <pageMargins left="0.11811023622047245" right="0.11811023622047245" top="0.15748031496062992" bottom="0.15748031496062992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view="pageBreakPreview" zoomScale="90" zoomScaleSheetLayoutView="90" workbookViewId="0">
      <selection activeCell="K19" sqref="K19"/>
    </sheetView>
  </sheetViews>
  <sheetFormatPr defaultColWidth="9.140625" defaultRowHeight="12.75" x14ac:dyDescent="0.2"/>
  <cols>
    <col min="1" max="1" width="25.140625" style="9" customWidth="1"/>
    <col min="2" max="2" width="23.5703125" style="9" customWidth="1"/>
    <col min="3" max="16384" width="9.140625" style="9"/>
  </cols>
  <sheetData>
    <row r="1" spans="1:2" ht="16.5" x14ac:dyDescent="0.25">
      <c r="A1" s="65"/>
      <c r="B1" s="91" t="s">
        <v>8</v>
      </c>
    </row>
    <row r="2" spans="1:2" ht="16.5" x14ac:dyDescent="0.25">
      <c r="A2" s="65"/>
      <c r="B2" s="91"/>
    </row>
    <row r="3" spans="1:2" ht="39.75" customHeight="1" x14ac:dyDescent="0.2">
      <c r="A3" s="255" t="s">
        <v>608</v>
      </c>
      <c r="B3" s="255"/>
    </row>
    <row r="4" spans="1:2" ht="34.5" customHeight="1" x14ac:dyDescent="0.2">
      <c r="A4" s="116" t="s">
        <v>609</v>
      </c>
      <c r="B4" s="116" t="s">
        <v>610</v>
      </c>
    </row>
    <row r="5" spans="1:2" ht="18.75" customHeight="1" x14ac:dyDescent="0.2">
      <c r="A5" s="256" t="s">
        <v>562</v>
      </c>
      <c r="B5" s="257"/>
    </row>
    <row r="6" spans="1:2" ht="37.5" customHeight="1" x14ac:dyDescent="0.2">
      <c r="A6" s="92">
        <f>680655+24674.32</f>
        <v>705329.32</v>
      </c>
      <c r="B6" s="147" t="s">
        <v>611</v>
      </c>
    </row>
    <row r="7" spans="1:2" x14ac:dyDescent="0.2">
      <c r="A7" s="256" t="s">
        <v>652</v>
      </c>
      <c r="B7" s="257"/>
    </row>
    <row r="8" spans="1:2" ht="22.5" customHeight="1" x14ac:dyDescent="0.2">
      <c r="A8" s="92">
        <f>2729077.6+28714.81</f>
        <v>2757792.41</v>
      </c>
      <c r="B8" s="118">
        <v>205610.01</v>
      </c>
    </row>
  </sheetData>
  <mergeCells count="3">
    <mergeCell ref="A3:B3"/>
    <mergeCell ref="A5:B5"/>
    <mergeCell ref="A7:B7"/>
  </mergeCells>
  <phoneticPr fontId="1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10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4"/>
  <sheetViews>
    <sheetView tabSelected="1" view="pageBreakPreview" workbookViewId="0">
      <selection activeCell="D10" sqref="D10"/>
    </sheetView>
  </sheetViews>
  <sheetFormatPr defaultColWidth="9.140625" defaultRowHeight="12.75" x14ac:dyDescent="0.2"/>
  <cols>
    <col min="1" max="1" width="4.5703125" style="9" customWidth="1"/>
    <col min="2" max="2" width="16" style="9" customWidth="1"/>
    <col min="3" max="3" width="12.5703125" style="9" customWidth="1"/>
    <col min="4" max="4" width="20.5703125" style="9" customWidth="1"/>
    <col min="5" max="5" width="9.85546875" style="9" customWidth="1"/>
    <col min="6" max="6" width="15.140625" style="9" customWidth="1"/>
    <col min="7" max="7" width="8.7109375" style="9" customWidth="1"/>
    <col min="8" max="8" width="9.140625" style="9" customWidth="1"/>
    <col min="9" max="9" width="7.28515625" style="9" customWidth="1"/>
    <col min="10" max="10" width="7.42578125" style="9" customWidth="1"/>
    <col min="11" max="11" width="10.85546875" style="9" customWidth="1"/>
    <col min="12" max="12" width="13.28515625" style="9" customWidth="1"/>
    <col min="13" max="13" width="7.140625" style="9" customWidth="1"/>
    <col min="14" max="14" width="7.7109375" style="9" customWidth="1"/>
    <col min="15" max="15" width="13.7109375" style="9" customWidth="1"/>
    <col min="16" max="16" width="3.85546875" style="9" customWidth="1"/>
    <col min="17" max="17" width="12.85546875" style="9" customWidth="1"/>
    <col min="18" max="18" width="9.140625" style="9" customWidth="1"/>
    <col min="19" max="19" width="11.7109375" style="9" customWidth="1"/>
    <col min="20" max="20" width="12.140625" style="184" customWidth="1"/>
    <col min="21" max="21" width="14.85546875" style="9" customWidth="1"/>
    <col min="22" max="22" width="12.7109375" style="9" customWidth="1"/>
    <col min="23" max="23" width="16.28515625" style="187" customWidth="1"/>
    <col min="24" max="24" width="11.5703125" style="9" customWidth="1"/>
    <col min="25" max="25" width="11" style="9" customWidth="1"/>
    <col min="26" max="26" width="11.7109375" style="9" customWidth="1"/>
    <col min="27" max="27" width="11.140625" style="9" customWidth="1"/>
    <col min="28" max="28" width="12.28515625" style="13" customWidth="1"/>
    <col min="29" max="16384" width="9.140625" style="9"/>
  </cols>
  <sheetData>
    <row r="1" spans="1:30" ht="18.75" x14ac:dyDescent="0.2">
      <c r="A1" s="101" t="s">
        <v>941</v>
      </c>
      <c r="B1" s="98"/>
      <c r="C1" s="98"/>
      <c r="D1" s="99"/>
      <c r="E1" s="98"/>
      <c r="F1" s="98"/>
      <c r="G1" s="100"/>
      <c r="AA1" s="11"/>
      <c r="AB1" s="12" t="s">
        <v>8</v>
      </c>
    </row>
    <row r="2" spans="1:30" ht="13.5" customHeight="1" x14ac:dyDescent="0.2">
      <c r="B2" s="14"/>
      <c r="AA2" s="258"/>
      <c r="AB2" s="258"/>
      <c r="AC2" s="15"/>
      <c r="AD2" s="15"/>
    </row>
    <row r="3" spans="1:30" ht="23.25" customHeight="1" x14ac:dyDescent="0.2">
      <c r="A3" s="259" t="s">
        <v>633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60"/>
      <c r="P3" s="260"/>
      <c r="Q3" s="260"/>
      <c r="R3" s="260"/>
      <c r="S3" s="260"/>
      <c r="T3" s="260"/>
      <c r="U3" s="260"/>
      <c r="V3" s="260"/>
      <c r="W3" s="260"/>
      <c r="X3" s="260"/>
      <c r="Y3" s="260"/>
      <c r="Z3" s="260"/>
      <c r="AA3" s="260"/>
      <c r="AB3" s="260"/>
      <c r="AC3" s="18"/>
      <c r="AD3" s="18"/>
    </row>
    <row r="4" spans="1:30" ht="16.5" customHeight="1" x14ac:dyDescent="0.2">
      <c r="A4" s="253" t="s">
        <v>9</v>
      </c>
      <c r="B4" s="241" t="s">
        <v>10</v>
      </c>
      <c r="C4" s="241" t="s">
        <v>11</v>
      </c>
      <c r="D4" s="241" t="s">
        <v>12</v>
      </c>
      <c r="E4" s="241" t="s">
        <v>13</v>
      </c>
      <c r="F4" s="241" t="s">
        <v>42</v>
      </c>
      <c r="G4" s="241" t="s">
        <v>14</v>
      </c>
      <c r="H4" s="241"/>
      <c r="I4" s="241" t="s">
        <v>15</v>
      </c>
      <c r="J4" s="241" t="s">
        <v>16</v>
      </c>
      <c r="K4" s="241" t="s">
        <v>17</v>
      </c>
      <c r="L4" s="241" t="s">
        <v>18</v>
      </c>
      <c r="M4" s="241" t="s">
        <v>19</v>
      </c>
      <c r="N4" s="241" t="s">
        <v>20</v>
      </c>
      <c r="O4" s="241" t="s">
        <v>21</v>
      </c>
      <c r="P4" s="241" t="s">
        <v>651</v>
      </c>
      <c r="Q4" s="241" t="s">
        <v>32</v>
      </c>
      <c r="R4" s="241" t="s">
        <v>22</v>
      </c>
      <c r="S4" s="241" t="s">
        <v>23</v>
      </c>
      <c r="T4" s="261" t="s">
        <v>649</v>
      </c>
      <c r="U4" s="241" t="s">
        <v>24</v>
      </c>
      <c r="V4" s="241"/>
      <c r="W4" s="241" t="s">
        <v>650</v>
      </c>
      <c r="X4" s="241" t="s">
        <v>647</v>
      </c>
      <c r="Y4" s="241"/>
      <c r="Z4" s="241" t="s">
        <v>648</v>
      </c>
      <c r="AA4" s="241"/>
      <c r="AB4" s="241" t="s">
        <v>25</v>
      </c>
      <c r="AC4" s="15"/>
      <c r="AD4" s="15"/>
    </row>
    <row r="5" spans="1:30" ht="25.5" customHeight="1" x14ac:dyDescent="0.2">
      <c r="A5" s="253"/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61"/>
      <c r="U5" s="241"/>
      <c r="V5" s="241"/>
      <c r="W5" s="241"/>
      <c r="X5" s="241"/>
      <c r="Y5" s="241"/>
      <c r="Z5" s="241"/>
      <c r="AA5" s="241"/>
      <c r="AB5" s="241"/>
    </row>
    <row r="6" spans="1:30" ht="38.25" customHeight="1" x14ac:dyDescent="0.2">
      <c r="A6" s="253"/>
      <c r="B6" s="241"/>
      <c r="C6" s="241"/>
      <c r="D6" s="241"/>
      <c r="E6" s="241"/>
      <c r="F6" s="241"/>
      <c r="G6" s="117" t="s">
        <v>26</v>
      </c>
      <c r="H6" s="117" t="s">
        <v>27</v>
      </c>
      <c r="I6" s="241"/>
      <c r="J6" s="241"/>
      <c r="K6" s="241"/>
      <c r="L6" s="241"/>
      <c r="M6" s="241"/>
      <c r="N6" s="241"/>
      <c r="O6" s="241"/>
      <c r="P6" s="241"/>
      <c r="Q6" s="241"/>
      <c r="R6" s="241"/>
      <c r="S6" s="241"/>
      <c r="T6" s="261"/>
      <c r="U6" s="117" t="s">
        <v>26</v>
      </c>
      <c r="V6" s="117" t="s">
        <v>27</v>
      </c>
      <c r="W6" s="241"/>
      <c r="X6" s="117" t="s">
        <v>28</v>
      </c>
      <c r="Y6" s="117" t="s">
        <v>29</v>
      </c>
      <c r="Z6" s="117" t="s">
        <v>28</v>
      </c>
      <c r="AA6" s="117" t="s">
        <v>29</v>
      </c>
      <c r="AB6" s="241"/>
    </row>
    <row r="7" spans="1:30" ht="41.25" customHeight="1" x14ac:dyDescent="0.2">
      <c r="A7" s="63">
        <v>1</v>
      </c>
      <c r="B7" s="63" t="s">
        <v>557</v>
      </c>
      <c r="C7" s="63" t="s">
        <v>530</v>
      </c>
      <c r="D7" s="63">
        <v>64054</v>
      </c>
      <c r="E7" s="63" t="s">
        <v>556</v>
      </c>
      <c r="F7" s="63" t="s">
        <v>527</v>
      </c>
      <c r="G7" s="59"/>
      <c r="H7" s="63"/>
      <c r="I7" s="63">
        <v>44985</v>
      </c>
      <c r="J7" s="63">
        <v>1988</v>
      </c>
      <c r="K7" s="63">
        <v>1986</v>
      </c>
      <c r="L7" s="63" t="s">
        <v>643</v>
      </c>
      <c r="M7" s="63"/>
      <c r="N7" s="63"/>
      <c r="O7" s="63"/>
      <c r="P7" s="63">
        <v>1</v>
      </c>
      <c r="Q7" s="63" t="s">
        <v>526</v>
      </c>
      <c r="R7" s="63">
        <v>11106</v>
      </c>
      <c r="S7" s="63"/>
      <c r="T7" s="185">
        <v>5700</v>
      </c>
      <c r="U7" s="59" t="s">
        <v>555</v>
      </c>
      <c r="V7" s="58">
        <v>8425</v>
      </c>
      <c r="W7" s="188">
        <f>T7+V7</f>
        <v>14125</v>
      </c>
      <c r="X7" s="63" t="s">
        <v>623</v>
      </c>
      <c r="Y7" s="63" t="s">
        <v>628</v>
      </c>
      <c r="Z7" s="63" t="s">
        <v>623</v>
      </c>
      <c r="AA7" s="63" t="s">
        <v>628</v>
      </c>
      <c r="AB7" s="10" t="s">
        <v>526</v>
      </c>
    </row>
    <row r="8" spans="1:30" ht="41.25" customHeight="1" x14ac:dyDescent="0.2">
      <c r="A8" s="63">
        <v>2</v>
      </c>
      <c r="B8" s="63" t="s">
        <v>533</v>
      </c>
      <c r="C8" s="63" t="s">
        <v>530</v>
      </c>
      <c r="D8" s="63">
        <v>10377</v>
      </c>
      <c r="E8" s="63" t="s">
        <v>554</v>
      </c>
      <c r="F8" s="63" t="s">
        <v>527</v>
      </c>
      <c r="G8" s="63"/>
      <c r="H8" s="63"/>
      <c r="I8" s="63">
        <v>6842</v>
      </c>
      <c r="J8" s="63">
        <v>1986</v>
      </c>
      <c r="K8" s="63">
        <v>1986</v>
      </c>
      <c r="L8" s="63" t="s">
        <v>644</v>
      </c>
      <c r="M8" s="63"/>
      <c r="N8" s="63"/>
      <c r="O8" s="63"/>
      <c r="P8" s="63">
        <v>2</v>
      </c>
      <c r="Q8" s="63" t="s">
        <v>526</v>
      </c>
      <c r="R8" s="63">
        <v>40373</v>
      </c>
      <c r="S8" s="63"/>
      <c r="T8" s="185">
        <v>6800</v>
      </c>
      <c r="U8" s="59" t="s">
        <v>553</v>
      </c>
      <c r="V8" s="58">
        <v>2800</v>
      </c>
      <c r="W8" s="188">
        <f>T8+V8</f>
        <v>9600</v>
      </c>
      <c r="X8" s="63" t="s">
        <v>623</v>
      </c>
      <c r="Y8" s="63" t="s">
        <v>628</v>
      </c>
      <c r="Z8" s="63" t="s">
        <v>623</v>
      </c>
      <c r="AA8" s="63" t="s">
        <v>628</v>
      </c>
      <c r="AB8" s="10" t="s">
        <v>526</v>
      </c>
    </row>
    <row r="9" spans="1:30" ht="41.25" customHeight="1" x14ac:dyDescent="0.2">
      <c r="A9" s="63">
        <v>3</v>
      </c>
      <c r="B9" s="63" t="s">
        <v>533</v>
      </c>
      <c r="C9" s="63" t="s">
        <v>530</v>
      </c>
      <c r="D9" s="63">
        <v>219</v>
      </c>
      <c r="E9" s="63" t="s">
        <v>552</v>
      </c>
      <c r="F9" s="63" t="s">
        <v>527</v>
      </c>
      <c r="G9" s="63"/>
      <c r="H9" s="63"/>
      <c r="I9" s="63">
        <v>6842</v>
      </c>
      <c r="J9" s="63">
        <v>1975</v>
      </c>
      <c r="K9" s="63" t="s">
        <v>551</v>
      </c>
      <c r="L9" s="63" t="s">
        <v>644</v>
      </c>
      <c r="M9" s="63"/>
      <c r="N9" s="63"/>
      <c r="O9" s="63"/>
      <c r="P9" s="63">
        <v>3</v>
      </c>
      <c r="Q9" s="63" t="s">
        <v>526</v>
      </c>
      <c r="R9" s="63">
        <v>14979</v>
      </c>
      <c r="S9" s="63"/>
      <c r="T9" s="186">
        <v>5700</v>
      </c>
      <c r="U9" s="59" t="s">
        <v>550</v>
      </c>
      <c r="V9" s="58">
        <v>3199</v>
      </c>
      <c r="W9" s="188">
        <f>T9+V9</f>
        <v>8899</v>
      </c>
      <c r="X9" s="63" t="s">
        <v>623</v>
      </c>
      <c r="Y9" s="63" t="s">
        <v>628</v>
      </c>
      <c r="Z9" s="63" t="s">
        <v>623</v>
      </c>
      <c r="AA9" s="63" t="s">
        <v>628</v>
      </c>
      <c r="AB9" s="10" t="s">
        <v>526</v>
      </c>
    </row>
    <row r="10" spans="1:30" ht="41.25" customHeight="1" x14ac:dyDescent="0.2">
      <c r="A10" s="63">
        <v>4</v>
      </c>
      <c r="B10" s="63" t="s">
        <v>549</v>
      </c>
      <c r="C10" s="63" t="s">
        <v>530</v>
      </c>
      <c r="D10" s="63">
        <v>9223209</v>
      </c>
      <c r="E10" s="63" t="s">
        <v>548</v>
      </c>
      <c r="F10" s="63" t="s">
        <v>527</v>
      </c>
      <c r="G10" s="63"/>
      <c r="H10" s="63"/>
      <c r="I10" s="63">
        <v>6876</v>
      </c>
      <c r="J10" s="63">
        <v>1989</v>
      </c>
      <c r="K10" s="63">
        <v>1989</v>
      </c>
      <c r="L10" s="63" t="s">
        <v>645</v>
      </c>
      <c r="M10" s="63"/>
      <c r="N10" s="63"/>
      <c r="O10" s="63"/>
      <c r="P10" s="63">
        <v>4</v>
      </c>
      <c r="Q10" s="63" t="s">
        <v>526</v>
      </c>
      <c r="R10" s="63">
        <v>13771</v>
      </c>
      <c r="S10" s="63"/>
      <c r="T10" s="185">
        <v>5300</v>
      </c>
      <c r="U10" s="59" t="s">
        <v>547</v>
      </c>
      <c r="V10" s="58">
        <v>8001</v>
      </c>
      <c r="W10" s="188">
        <f>T10+V10</f>
        <v>13301</v>
      </c>
      <c r="X10" s="63" t="s">
        <v>623</v>
      </c>
      <c r="Y10" s="63" t="s">
        <v>628</v>
      </c>
      <c r="Z10" s="63" t="s">
        <v>623</v>
      </c>
      <c r="AA10" s="63" t="s">
        <v>628</v>
      </c>
      <c r="AB10" s="10" t="s">
        <v>526</v>
      </c>
    </row>
    <row r="11" spans="1:30" ht="41.25" customHeight="1" x14ac:dyDescent="0.2">
      <c r="A11" s="63">
        <v>5</v>
      </c>
      <c r="B11" s="63" t="s">
        <v>546</v>
      </c>
      <c r="C11" s="63" t="s">
        <v>545</v>
      </c>
      <c r="D11" s="63" t="s">
        <v>544</v>
      </c>
      <c r="E11" s="63" t="s">
        <v>543</v>
      </c>
      <c r="F11" s="63" t="s">
        <v>542</v>
      </c>
      <c r="G11" s="63"/>
      <c r="H11" s="63"/>
      <c r="I11" s="63">
        <v>6540</v>
      </c>
      <c r="J11" s="63">
        <v>2000</v>
      </c>
      <c r="K11" s="63">
        <v>2000</v>
      </c>
      <c r="L11" s="63" t="s">
        <v>641</v>
      </c>
      <c r="M11" s="63">
        <v>53</v>
      </c>
      <c r="N11" s="63"/>
      <c r="O11" s="63"/>
      <c r="P11" s="63">
        <v>5</v>
      </c>
      <c r="Q11" s="63" t="s">
        <v>526</v>
      </c>
      <c r="R11" s="63">
        <v>870736</v>
      </c>
      <c r="S11" s="63"/>
      <c r="T11" s="185">
        <v>28600</v>
      </c>
      <c r="U11" s="183"/>
      <c r="V11" s="183"/>
      <c r="W11" s="188">
        <f>T11</f>
        <v>28600</v>
      </c>
      <c r="X11" s="63" t="s">
        <v>623</v>
      </c>
      <c r="Y11" s="63" t="s">
        <v>628</v>
      </c>
      <c r="Z11" s="63" t="s">
        <v>623</v>
      </c>
      <c r="AA11" s="63" t="s">
        <v>628</v>
      </c>
      <c r="AB11" s="10" t="s">
        <v>526</v>
      </c>
    </row>
    <row r="12" spans="1:30" ht="41.25" customHeight="1" x14ac:dyDescent="0.2">
      <c r="A12" s="63">
        <v>6</v>
      </c>
      <c r="B12" s="63" t="s">
        <v>541</v>
      </c>
      <c r="C12" s="63" t="s">
        <v>540</v>
      </c>
      <c r="D12" s="63" t="s">
        <v>539</v>
      </c>
      <c r="E12" s="63" t="s">
        <v>538</v>
      </c>
      <c r="F12" s="63" t="s">
        <v>527</v>
      </c>
      <c r="G12" s="63"/>
      <c r="H12" s="63"/>
      <c r="I12" s="63">
        <v>7760</v>
      </c>
      <c r="J12" s="63">
        <v>2001</v>
      </c>
      <c r="K12" s="63"/>
      <c r="L12" s="63" t="s">
        <v>537</v>
      </c>
      <c r="M12" s="63"/>
      <c r="N12" s="63"/>
      <c r="O12" s="63"/>
      <c r="P12" s="63">
        <v>6</v>
      </c>
      <c r="Q12" s="63" t="s">
        <v>526</v>
      </c>
      <c r="R12" s="63">
        <v>40599</v>
      </c>
      <c r="S12" s="63"/>
      <c r="T12" s="185">
        <v>62500</v>
      </c>
      <c r="U12" s="59" t="s">
        <v>925</v>
      </c>
      <c r="V12" s="58">
        <v>69000</v>
      </c>
      <c r="W12" s="188">
        <f>T12+V12</f>
        <v>131500</v>
      </c>
      <c r="X12" s="63" t="s">
        <v>624</v>
      </c>
      <c r="Y12" s="63" t="s">
        <v>629</v>
      </c>
      <c r="Z12" s="63" t="s">
        <v>624</v>
      </c>
      <c r="AA12" s="63" t="s">
        <v>629</v>
      </c>
      <c r="AB12" s="10" t="s">
        <v>526</v>
      </c>
    </row>
    <row r="13" spans="1:30" ht="41.25" customHeight="1" x14ac:dyDescent="0.2">
      <c r="A13" s="63">
        <v>7</v>
      </c>
      <c r="B13" s="63" t="s">
        <v>536</v>
      </c>
      <c r="C13" s="63" t="s">
        <v>530</v>
      </c>
      <c r="D13" s="63">
        <v>4601705</v>
      </c>
      <c r="E13" s="63" t="s">
        <v>535</v>
      </c>
      <c r="F13" s="63" t="s">
        <v>527</v>
      </c>
      <c r="G13" s="63"/>
      <c r="H13" s="63"/>
      <c r="I13" s="63">
        <v>2120</v>
      </c>
      <c r="J13" s="63">
        <v>1987</v>
      </c>
      <c r="K13" s="63"/>
      <c r="L13" s="63" t="s">
        <v>642</v>
      </c>
      <c r="M13" s="63">
        <v>6</v>
      </c>
      <c r="N13" s="63"/>
      <c r="O13" s="63"/>
      <c r="P13" s="63">
        <v>7</v>
      </c>
      <c r="Q13" s="63" t="s">
        <v>526</v>
      </c>
      <c r="R13" s="63">
        <v>28691</v>
      </c>
      <c r="S13" s="63"/>
      <c r="T13" s="185" t="s">
        <v>534</v>
      </c>
      <c r="U13" s="63"/>
      <c r="V13" s="58"/>
      <c r="W13" s="188"/>
      <c r="X13" s="63" t="s">
        <v>625</v>
      </c>
      <c r="Y13" s="63" t="s">
        <v>630</v>
      </c>
      <c r="Z13" s="63" t="s">
        <v>534</v>
      </c>
      <c r="AA13" s="63" t="s">
        <v>534</v>
      </c>
      <c r="AB13" s="10" t="s">
        <v>526</v>
      </c>
    </row>
    <row r="14" spans="1:30" ht="41.25" customHeight="1" x14ac:dyDescent="0.2">
      <c r="A14" s="63">
        <v>8</v>
      </c>
      <c r="B14" s="63" t="s">
        <v>533</v>
      </c>
      <c r="C14" s="63" t="s">
        <v>530</v>
      </c>
      <c r="D14" s="63">
        <v>12464</v>
      </c>
      <c r="E14" s="63" t="s">
        <v>532</v>
      </c>
      <c r="F14" s="63" t="s">
        <v>527</v>
      </c>
      <c r="G14" s="63"/>
      <c r="H14" s="63"/>
      <c r="I14" s="63">
        <v>6842</v>
      </c>
      <c r="J14" s="63">
        <v>1994</v>
      </c>
      <c r="K14" s="63">
        <v>1994</v>
      </c>
      <c r="L14" s="63" t="s">
        <v>531</v>
      </c>
      <c r="M14" s="63"/>
      <c r="N14" s="63"/>
      <c r="O14" s="63"/>
      <c r="P14" s="63">
        <v>8</v>
      </c>
      <c r="Q14" s="63" t="s">
        <v>526</v>
      </c>
      <c r="R14" s="63">
        <v>18427</v>
      </c>
      <c r="S14" s="63"/>
      <c r="T14" s="185">
        <v>5500</v>
      </c>
      <c r="U14" s="59" t="s">
        <v>926</v>
      </c>
      <c r="V14" s="58">
        <v>23500</v>
      </c>
      <c r="W14" s="188">
        <f>T14+V14</f>
        <v>29000</v>
      </c>
      <c r="X14" s="63" t="s">
        <v>626</v>
      </c>
      <c r="Y14" s="63" t="s">
        <v>631</v>
      </c>
      <c r="Z14" s="63" t="s">
        <v>626</v>
      </c>
      <c r="AA14" s="63" t="s">
        <v>631</v>
      </c>
      <c r="AB14" s="10" t="s">
        <v>526</v>
      </c>
    </row>
    <row r="15" spans="1:30" s="190" customFormat="1" ht="41.25" customHeight="1" x14ac:dyDescent="0.2">
      <c r="A15" s="182">
        <v>9</v>
      </c>
      <c r="B15" s="182" t="s">
        <v>634</v>
      </c>
      <c r="C15" s="182" t="s">
        <v>530</v>
      </c>
      <c r="D15" s="182" t="s">
        <v>529</v>
      </c>
      <c r="E15" s="182" t="s">
        <v>528</v>
      </c>
      <c r="F15" s="182" t="s">
        <v>527</v>
      </c>
      <c r="G15" s="182"/>
      <c r="H15" s="182"/>
      <c r="I15" s="182">
        <v>1968</v>
      </c>
      <c r="J15" s="182">
        <v>1993</v>
      </c>
      <c r="K15" s="182"/>
      <c r="L15" s="182" t="s">
        <v>646</v>
      </c>
      <c r="M15" s="182"/>
      <c r="N15" s="182"/>
      <c r="O15" s="182">
        <v>2565</v>
      </c>
      <c r="P15" s="182">
        <v>9</v>
      </c>
      <c r="Q15" s="182" t="s">
        <v>526</v>
      </c>
      <c r="R15" s="182">
        <v>212300</v>
      </c>
      <c r="S15" s="182"/>
      <c r="T15" s="185">
        <v>4000</v>
      </c>
      <c r="U15" s="59" t="s">
        <v>927</v>
      </c>
      <c r="V15" s="185">
        <v>4500</v>
      </c>
      <c r="W15" s="188">
        <f>T15+V15</f>
        <v>8500</v>
      </c>
      <c r="X15" s="182" t="s">
        <v>627</v>
      </c>
      <c r="Y15" s="182" t="s">
        <v>632</v>
      </c>
      <c r="Z15" s="182" t="s">
        <v>627</v>
      </c>
      <c r="AA15" s="182" t="s">
        <v>632</v>
      </c>
      <c r="AB15" s="189" t="s">
        <v>526</v>
      </c>
    </row>
    <row r="16" spans="1:30" x14ac:dyDescent="0.2">
      <c r="A16" s="15"/>
      <c r="B16" s="15"/>
      <c r="C16" s="15"/>
      <c r="D16" s="15"/>
      <c r="E16" s="15"/>
      <c r="P16" s="17"/>
    </row>
    <row r="18" spans="3:28" x14ac:dyDescent="0.2">
      <c r="C18" s="16"/>
    </row>
    <row r="19" spans="3:28" x14ac:dyDescent="0.2">
      <c r="C19"/>
    </row>
    <row r="20" spans="3:28" x14ac:dyDescent="0.2">
      <c r="C20" s="16"/>
    </row>
    <row r="21" spans="3:28" x14ac:dyDescent="0.2">
      <c r="C21"/>
      <c r="AB21" s="9"/>
    </row>
    <row r="22" spans="3:28" x14ac:dyDescent="0.2">
      <c r="C22" s="16"/>
      <c r="AB22" s="9"/>
    </row>
    <row r="23" spans="3:28" x14ac:dyDescent="0.2">
      <c r="C23"/>
      <c r="AB23" s="9"/>
    </row>
    <row r="24" spans="3:28" x14ac:dyDescent="0.2">
      <c r="C24" s="16"/>
      <c r="AB24" s="9"/>
    </row>
    <row r="25" spans="3:28" x14ac:dyDescent="0.2">
      <c r="C25"/>
      <c r="AB25" s="9"/>
    </row>
    <row r="26" spans="3:28" x14ac:dyDescent="0.2">
      <c r="C26" s="16"/>
      <c r="AB26" s="9"/>
    </row>
    <row r="27" spans="3:28" x14ac:dyDescent="0.2">
      <c r="C27"/>
      <c r="AB27" s="9"/>
    </row>
    <row r="28" spans="3:28" x14ac:dyDescent="0.2">
      <c r="C28" s="16"/>
      <c r="AB28" s="9"/>
    </row>
    <row r="29" spans="3:28" x14ac:dyDescent="0.2">
      <c r="C29"/>
      <c r="AB29" s="9"/>
    </row>
    <row r="30" spans="3:28" x14ac:dyDescent="0.2">
      <c r="C30" s="16"/>
      <c r="AB30" s="9"/>
    </row>
    <row r="31" spans="3:28" x14ac:dyDescent="0.2">
      <c r="C31"/>
      <c r="AB31" s="9"/>
    </row>
    <row r="32" spans="3:28" x14ac:dyDescent="0.2">
      <c r="C32" s="16"/>
      <c r="AB32" s="9"/>
    </row>
    <row r="33" spans="3:28" x14ac:dyDescent="0.2">
      <c r="C33"/>
      <c r="AB33" s="9"/>
    </row>
    <row r="34" spans="3:28" x14ac:dyDescent="0.2">
      <c r="C34" s="16"/>
      <c r="AB34" s="9"/>
    </row>
    <row r="35" spans="3:28" x14ac:dyDescent="0.2">
      <c r="C35"/>
      <c r="AB35" s="9"/>
    </row>
    <row r="36" spans="3:28" x14ac:dyDescent="0.2">
      <c r="C36" s="16"/>
      <c r="AB36" s="9"/>
    </row>
    <row r="37" spans="3:28" x14ac:dyDescent="0.2">
      <c r="C37"/>
      <c r="AB37" s="9"/>
    </row>
    <row r="38" spans="3:28" x14ac:dyDescent="0.2">
      <c r="C38" s="16"/>
      <c r="AB38" s="9"/>
    </row>
    <row r="39" spans="3:28" x14ac:dyDescent="0.2">
      <c r="C39"/>
      <c r="AB39" s="9"/>
    </row>
    <row r="40" spans="3:28" x14ac:dyDescent="0.2">
      <c r="C40" s="16"/>
      <c r="AB40" s="9"/>
    </row>
    <row r="41" spans="3:28" x14ac:dyDescent="0.2">
      <c r="C41"/>
      <c r="AB41" s="9"/>
    </row>
    <row r="42" spans="3:28" x14ac:dyDescent="0.2">
      <c r="C42" s="16"/>
      <c r="AB42" s="9"/>
    </row>
    <row r="43" spans="3:28" x14ac:dyDescent="0.2">
      <c r="C43"/>
      <c r="AB43" s="9"/>
    </row>
    <row r="44" spans="3:28" x14ac:dyDescent="0.2">
      <c r="C44"/>
      <c r="AB44" s="9"/>
    </row>
  </sheetData>
  <mergeCells count="27">
    <mergeCell ref="B4:B6"/>
    <mergeCell ref="X4:Y5"/>
    <mergeCell ref="C4:C6"/>
    <mergeCell ref="D4:D6"/>
    <mergeCell ref="F4:F6"/>
    <mergeCell ref="Q4:Q6"/>
    <mergeCell ref="W4:W6"/>
    <mergeCell ref="U4:V5"/>
    <mergeCell ref="P4:P6"/>
    <mergeCell ref="I4:I6"/>
    <mergeCell ref="K4:K6"/>
    <mergeCell ref="Z4:AA5"/>
    <mergeCell ref="R4:R6"/>
    <mergeCell ref="J4:J6"/>
    <mergeCell ref="AA2:AB2"/>
    <mergeCell ref="A3:N3"/>
    <mergeCell ref="O3:AB3"/>
    <mergeCell ref="O4:O6"/>
    <mergeCell ref="AB4:AB6"/>
    <mergeCell ref="S4:S6"/>
    <mergeCell ref="T4:T6"/>
    <mergeCell ref="N4:N6"/>
    <mergeCell ref="A4:A6"/>
    <mergeCell ref="M4:M6"/>
    <mergeCell ref="L4:L6"/>
    <mergeCell ref="G4:H5"/>
    <mergeCell ref="E4:E6"/>
  </mergeCells>
  <printOptions horizontalCentered="1"/>
  <pageMargins left="0.15748031496062992" right="0.15748031496062992" top="0.39370078740157483" bottom="0.59055118110236227" header="0.51181102362204722" footer="0.51181102362204722"/>
  <pageSetup paperSize="9" scale="90" orientation="landscape" r:id="rId1"/>
  <headerFooter alignWithMargins="0"/>
  <colBreaks count="1" manualBreakCount="1">
    <brk id="15" max="1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4</vt:i4>
      </vt:variant>
    </vt:vector>
  </HeadingPairs>
  <TitlesOfParts>
    <vt:vector size="10" baseType="lpstr">
      <vt:lpstr>informacje ogólne</vt:lpstr>
      <vt:lpstr>budynki</vt:lpstr>
      <vt:lpstr>elektronika</vt:lpstr>
      <vt:lpstr>szkodowość</vt:lpstr>
      <vt:lpstr>śr. trwałe</vt:lpstr>
      <vt:lpstr>pojazdy</vt:lpstr>
      <vt:lpstr>budynki!Obszar_wydruku</vt:lpstr>
      <vt:lpstr>elektronika!Obszar_wydruku</vt:lpstr>
      <vt:lpstr>pojazdy!Obszar_wydruku</vt:lpstr>
      <vt:lpstr>'śr. trwałe'!Obszar_wydruku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MEDIC</dc:creator>
  <cp:lastModifiedBy>magda.kowalska</cp:lastModifiedBy>
  <cp:lastPrinted>2015-11-16T07:50:34Z</cp:lastPrinted>
  <dcterms:created xsi:type="dcterms:W3CDTF">2003-03-13T10:23:20Z</dcterms:created>
  <dcterms:modified xsi:type="dcterms:W3CDTF">2015-11-16T07:53:03Z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412511E1">
    <vt:lpwstr/>
  </property>
  <property fmtid="{D5CDD505-2E9C-101B-9397-08002B2CF9AE}" pid="3" name="IVID145012D5">
    <vt:lpwstr/>
  </property>
  <property fmtid="{D5CDD505-2E9C-101B-9397-08002B2CF9AE}" pid="4" name="IVID3A371DE6">
    <vt:lpwstr/>
  </property>
  <property fmtid="{D5CDD505-2E9C-101B-9397-08002B2CF9AE}" pid="5" name="IVID305908F7">
    <vt:lpwstr/>
  </property>
  <property fmtid="{D5CDD505-2E9C-101B-9397-08002B2CF9AE}" pid="6" name="IVIDEC1DB65A">
    <vt:lpwstr/>
  </property>
  <property fmtid="{D5CDD505-2E9C-101B-9397-08002B2CF9AE}" pid="7" name="IVID146313F2">
    <vt:lpwstr/>
  </property>
  <property fmtid="{D5CDD505-2E9C-101B-9397-08002B2CF9AE}" pid="8" name="IVID247C1308">
    <vt:lpwstr/>
  </property>
  <property fmtid="{D5CDD505-2E9C-101B-9397-08002B2CF9AE}" pid="9" name="IVID7D00119">
    <vt:lpwstr/>
  </property>
  <property fmtid="{D5CDD505-2E9C-101B-9397-08002B2CF9AE}" pid="10" name="IVID124B15E0">
    <vt:lpwstr/>
  </property>
  <property fmtid="{D5CDD505-2E9C-101B-9397-08002B2CF9AE}" pid="11" name="IVID343010DD">
    <vt:lpwstr/>
  </property>
  <property fmtid="{D5CDD505-2E9C-101B-9397-08002B2CF9AE}" pid="12" name="IVID55213FF">
    <vt:lpwstr/>
  </property>
  <property fmtid="{D5CDD505-2E9C-101B-9397-08002B2CF9AE}" pid="13" name="IVID372F19E9">
    <vt:lpwstr/>
  </property>
  <property fmtid="{D5CDD505-2E9C-101B-9397-08002B2CF9AE}" pid="14" name="IVIDBC9AED84">
    <vt:lpwstr/>
  </property>
  <property fmtid="{D5CDD505-2E9C-101B-9397-08002B2CF9AE}" pid="15" name="IVID363218D8">
    <vt:lpwstr/>
  </property>
  <property fmtid="{D5CDD505-2E9C-101B-9397-08002B2CF9AE}" pid="16" name="IVID17FE2478">
    <vt:lpwstr/>
  </property>
  <property fmtid="{D5CDD505-2E9C-101B-9397-08002B2CF9AE}" pid="17" name="IVID1C76DEB5">
    <vt:lpwstr/>
  </property>
  <property fmtid="{D5CDD505-2E9C-101B-9397-08002B2CF9AE}" pid="18" name="IVIDC661EF3">
    <vt:lpwstr/>
  </property>
  <property fmtid="{D5CDD505-2E9C-101B-9397-08002B2CF9AE}" pid="19" name="IVID32571C01">
    <vt:lpwstr/>
  </property>
  <property fmtid="{D5CDD505-2E9C-101B-9397-08002B2CF9AE}" pid="20" name="IVID1D391309">
    <vt:lpwstr/>
  </property>
  <property fmtid="{D5CDD505-2E9C-101B-9397-08002B2CF9AE}" pid="21" name="IVIDE5F12D2">
    <vt:lpwstr/>
  </property>
  <property fmtid="{D5CDD505-2E9C-101B-9397-08002B2CF9AE}" pid="22" name="IVID274D12D5">
    <vt:lpwstr/>
  </property>
  <property fmtid="{D5CDD505-2E9C-101B-9397-08002B2CF9AE}" pid="23" name="IVID191F0CF2">
    <vt:lpwstr/>
  </property>
  <property fmtid="{D5CDD505-2E9C-101B-9397-08002B2CF9AE}" pid="24" name="IVID202E14EF">
    <vt:lpwstr/>
  </property>
  <property fmtid="{D5CDD505-2E9C-101B-9397-08002B2CF9AE}" pid="25" name="IVID847BBDC9">
    <vt:lpwstr/>
  </property>
  <property fmtid="{D5CDD505-2E9C-101B-9397-08002B2CF9AE}" pid="26" name="IVID2B251201">
    <vt:lpwstr/>
  </property>
</Properties>
</file>